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'vzor'!$B$2:$T$23</definedName>
  </definedNames>
  <calcPr fullCalcOnLoad="1"/>
</workbook>
</file>

<file path=xl/sharedStrings.xml><?xml version="1.0" encoding="utf-8"?>
<sst xmlns="http://schemas.openxmlformats.org/spreadsheetml/2006/main" count="59" uniqueCount="43">
  <si>
    <t>Název soutěže:</t>
  </si>
  <si>
    <t>Místo:</t>
  </si>
  <si>
    <t>Družstvo "A"</t>
  </si>
  <si>
    <t>Družstvo "B"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</si>
  <si>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</si>
  <si>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</si>
  <si>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</si>
  <si>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</si>
  <si>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</si>
  <si>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</si>
  <si>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</si>
  <si>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</si>
  <si>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</si>
  <si>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</si>
  <si>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</si>
  <si>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</si>
  <si>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</si>
  <si>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</si>
  <si>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</si>
  <si>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</si>
  <si>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</si>
  <si>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………………………………………………………………………………………………………………………………………………………………………………………………..</t>
  </si>
  <si>
    <t>Badminton VK Aš "B"</t>
  </si>
  <si>
    <t>dvouhra chlapci</t>
  </si>
  <si>
    <t>dvouhra dívky</t>
  </si>
  <si>
    <t>29.9.18</t>
  </si>
  <si>
    <t>Aš</t>
  </si>
  <si>
    <t>čtyřhra chlapci</t>
  </si>
  <si>
    <t>čtyřhra dívky</t>
  </si>
  <si>
    <t>ZÁPIS O UTKÁNÍ SMÍŠENÝCH DRUŽSTEV U13 / Aš 29.9. 2018</t>
  </si>
  <si>
    <t>Kašša / Hunka</t>
  </si>
  <si>
    <t>TJ Slovan Karlovy Vary</t>
  </si>
  <si>
    <t>Vrchní rozhodčí: Vítězslav Kokoř</t>
  </si>
  <si>
    <t xml:space="preserve">2. kolo v turnaji </t>
  </si>
  <si>
    <t>Marek Kašša</t>
  </si>
  <si>
    <t>Nikola Vlachová</t>
  </si>
  <si>
    <t>Chládková / Židová</t>
  </si>
  <si>
    <t>Hunka / Chládková</t>
  </si>
  <si>
    <t>Baroš</t>
  </si>
  <si>
    <t>Štafflová</t>
  </si>
  <si>
    <t>Baroš / Moura</t>
  </si>
  <si>
    <t>Moura / Juránková</t>
  </si>
  <si>
    <t>Štafflová / Juránková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</si>
</sst>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0" xfId="51" applyFont="1">
      <alignment/>
      <protection/>
    </xf>
    <xf numFmtId="0" fontId="14" fillId="0" borderId="13" xfId="0" applyFont="1" applyBorder="1" applyAlignment="1">
      <alignment horizontal="left" vertical="center" indent="1"/>
    </xf>
    <xf numFmtId="0" fontId="14" fillId="0" borderId="13" xfId="55" applyFont="1" applyBorder="1" applyAlignment="1">
      <alignment horizontal="left" vertical="center" indent="1"/>
      <protection/>
    </xf>
    <xf numFmtId="0" fontId="14" fillId="0" borderId="31" xfId="0" applyFont="1" applyBorder="1" applyAlignment="1">
      <alignment horizontal="left" vertical="center" indent="1"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zoomScalePageLayoutView="0" workbookViewId="0" topLeftCell="A1">
      <selection activeCell="W9" sqref="W9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0</v>
      </c>
      <c r="C3" s="6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2</v>
      </c>
      <c r="C4" s="8" t="s">
        <v>22</v>
      </c>
      <c r="D4" s="77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86" t="s">
        <v>15</v>
      </c>
      <c r="R4" s="87"/>
      <c r="S4" s="59" t="s">
        <v>25</v>
      </c>
      <c r="T4" s="9"/>
    </row>
    <row r="5" spans="2:20" ht="19.5" customHeight="1">
      <c r="B5" s="7" t="s">
        <v>3</v>
      </c>
      <c r="C5" s="58" t="s">
        <v>31</v>
      </c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8" t="s">
        <v>1</v>
      </c>
      <c r="R5" s="89"/>
      <c r="S5" s="60" t="s">
        <v>26</v>
      </c>
      <c r="T5" s="9"/>
    </row>
    <row r="6" spans="2:20" ht="19.5" customHeight="1" thickBot="1">
      <c r="B6" s="10" t="s">
        <v>32</v>
      </c>
      <c r="C6" s="11"/>
      <c r="D6" s="80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2"/>
      <c r="R6" s="13"/>
      <c r="S6" s="49"/>
      <c r="T6" s="61" t="s">
        <v>33</v>
      </c>
    </row>
    <row r="7" spans="2:20" ht="24.75" customHeight="1">
      <c r="B7" s="14"/>
      <c r="C7" s="15" t="s">
        <v>4</v>
      </c>
      <c r="D7" s="15" t="s">
        <v>5</v>
      </c>
      <c r="E7" s="67" t="s">
        <v>6</v>
      </c>
      <c r="F7" s="68"/>
      <c r="G7" s="68"/>
      <c r="H7" s="68"/>
      <c r="I7" s="68"/>
      <c r="J7" s="68"/>
      <c r="K7" s="68"/>
      <c r="L7" s="68"/>
      <c r="M7" s="69"/>
      <c r="N7" s="70" t="s">
        <v>16</v>
      </c>
      <c r="O7" s="71"/>
      <c r="P7" s="70" t="s">
        <v>17</v>
      </c>
      <c r="Q7" s="71"/>
      <c r="R7" s="70" t="s">
        <v>18</v>
      </c>
      <c r="S7" s="71"/>
      <c r="T7" s="53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23</v>
      </c>
      <c r="C9" s="63" t="s">
        <v>34</v>
      </c>
      <c r="D9" s="64" t="s">
        <v>38</v>
      </c>
      <c r="E9" s="26">
        <v>18</v>
      </c>
      <c r="F9" s="27" t="s">
        <v>20</v>
      </c>
      <c r="G9" s="28">
        <v>21</v>
      </c>
      <c r="H9" s="26">
        <v>12</v>
      </c>
      <c r="I9" s="27" t="s">
        <v>20</v>
      </c>
      <c r="J9" s="28">
        <v>21</v>
      </c>
      <c r="K9" s="26"/>
      <c r="L9" s="27" t="s">
        <v>20</v>
      </c>
      <c r="M9" s="28"/>
      <c r="N9" s="29">
        <f>E9+H9+K9</f>
        <v>30</v>
      </c>
      <c r="O9" s="30">
        <f>G9+J9+M9</f>
        <v>42</v>
      </c>
      <c r="P9" s="31">
        <f>IF(E9&gt;G9,1,0)+IF(H9&gt;J9,1,0)+IF(K9&gt;M9,1,0)</f>
        <v>0</v>
      </c>
      <c r="Q9" s="26">
        <f>IF(E9&lt;G9,1,0)+IF(H9&lt;J9,1,0)+IF(K9&lt;M9,1,0)</f>
        <v>2</v>
      </c>
      <c r="R9" s="50">
        <f aca="true" t="shared" si="0" ref="R9:S13">IF(P9=2,1,0)</f>
        <v>0</v>
      </c>
      <c r="S9" s="28">
        <f t="shared" si="0"/>
        <v>1</v>
      </c>
      <c r="T9" s="54"/>
    </row>
    <row r="10" spans="2:20" ht="30" customHeight="1">
      <c r="B10" s="25" t="s">
        <v>24</v>
      </c>
      <c r="C10" s="63" t="s">
        <v>35</v>
      </c>
      <c r="D10" s="63" t="s">
        <v>39</v>
      </c>
      <c r="E10" s="26">
        <v>6</v>
      </c>
      <c r="F10" s="26" t="s">
        <v>20</v>
      </c>
      <c r="G10" s="28">
        <v>21</v>
      </c>
      <c r="H10" s="26">
        <v>6</v>
      </c>
      <c r="I10" s="26" t="s">
        <v>20</v>
      </c>
      <c r="J10" s="28">
        <v>21</v>
      </c>
      <c r="K10" s="26"/>
      <c r="L10" s="26" t="s">
        <v>20</v>
      </c>
      <c r="M10" s="28"/>
      <c r="N10" s="29">
        <f>E10+H10+K10</f>
        <v>12</v>
      </c>
      <c r="O10" s="30">
        <f>G10+J10+M10</f>
        <v>42</v>
      </c>
      <c r="P10" s="31">
        <f>IF(E10&gt;G10,1,0)+IF(H10&gt;J10,1,0)+IF(K10&gt;M10,1,0)</f>
        <v>0</v>
      </c>
      <c r="Q10" s="26">
        <f>IF(E10&lt;G10,1,0)+IF(H10&lt;J10,1,0)+IF(K10&lt;M10,1,0)</f>
        <v>2</v>
      </c>
      <c r="R10" s="51">
        <f t="shared" si="0"/>
        <v>0</v>
      </c>
      <c r="S10" s="28">
        <f t="shared" si="0"/>
        <v>1</v>
      </c>
      <c r="T10" s="54"/>
    </row>
    <row r="11" spans="2:20" ht="30" customHeight="1">
      <c r="B11" s="25" t="s">
        <v>27</v>
      </c>
      <c r="C11" s="63" t="s">
        <v>30</v>
      </c>
      <c r="D11" s="63" t="s">
        <v>40</v>
      </c>
      <c r="E11" s="26">
        <v>18</v>
      </c>
      <c r="F11" s="26" t="s">
        <v>20</v>
      </c>
      <c r="G11" s="28">
        <v>21</v>
      </c>
      <c r="H11" s="26">
        <v>21</v>
      </c>
      <c r="I11" s="26" t="s">
        <v>20</v>
      </c>
      <c r="J11" s="28">
        <v>16</v>
      </c>
      <c r="K11" s="26">
        <v>22</v>
      </c>
      <c r="L11" s="26" t="s">
        <v>20</v>
      </c>
      <c r="M11" s="28">
        <v>20</v>
      </c>
      <c r="N11" s="29">
        <f>E11+H11+K11</f>
        <v>61</v>
      </c>
      <c r="O11" s="30">
        <f>G11+J11+M11</f>
        <v>57</v>
      </c>
      <c r="P11" s="31">
        <f>IF(E11&gt;G11,1,0)+IF(H11&gt;J11,1,0)+IF(K11&gt;M11,1,0)</f>
        <v>2</v>
      </c>
      <c r="Q11" s="26">
        <f>IF(E11&lt;G11,1,0)+IF(H11&lt;J11,1,0)+IF(K11&lt;M11,1,0)</f>
        <v>1</v>
      </c>
      <c r="R11" s="51">
        <f t="shared" si="0"/>
        <v>1</v>
      </c>
      <c r="S11" s="28">
        <f t="shared" si="0"/>
        <v>0</v>
      </c>
      <c r="T11" s="54"/>
    </row>
    <row r="12" spans="2:20" ht="30" customHeight="1">
      <c r="B12" s="25" t="s">
        <v>28</v>
      </c>
      <c r="C12" s="63" t="s">
        <v>36</v>
      </c>
      <c r="D12" s="63" t="s">
        <v>42</v>
      </c>
      <c r="E12" s="26">
        <v>12</v>
      </c>
      <c r="F12" s="26" t="s">
        <v>20</v>
      </c>
      <c r="G12" s="28">
        <v>21</v>
      </c>
      <c r="H12" s="26">
        <v>15</v>
      </c>
      <c r="I12" s="26" t="s">
        <v>20</v>
      </c>
      <c r="J12" s="28">
        <v>21</v>
      </c>
      <c r="K12" s="26"/>
      <c r="L12" s="26" t="s">
        <v>20</v>
      </c>
      <c r="M12" s="28"/>
      <c r="N12" s="29">
        <f>E12+H12+K12</f>
        <v>27</v>
      </c>
      <c r="O12" s="30">
        <f>G12+J12+M12</f>
        <v>42</v>
      </c>
      <c r="P12" s="31">
        <f>IF(E12&gt;G12,1,0)+IF(H12&gt;J12,1,0)+IF(K12&gt;M12,1,0)</f>
        <v>0</v>
      </c>
      <c r="Q12" s="26">
        <f>IF(E12&lt;G12,1,0)+IF(H12&lt;J12,1,0)+IF(K12&lt;M12,1,0)</f>
        <v>2</v>
      </c>
      <c r="R12" s="51">
        <f t="shared" si="0"/>
        <v>0</v>
      </c>
      <c r="S12" s="28">
        <f t="shared" si="0"/>
        <v>1</v>
      </c>
      <c r="T12" s="54"/>
    </row>
    <row r="13" spans="2:20" ht="30" customHeight="1" thickBot="1">
      <c r="B13" s="32" t="s">
        <v>12</v>
      </c>
      <c r="C13" s="65" t="s">
        <v>37</v>
      </c>
      <c r="D13" s="65" t="s">
        <v>41</v>
      </c>
      <c r="E13" s="33">
        <v>17</v>
      </c>
      <c r="F13" s="34" t="s">
        <v>20</v>
      </c>
      <c r="G13" s="35">
        <v>21</v>
      </c>
      <c r="H13" s="33">
        <v>21</v>
      </c>
      <c r="I13" s="34" t="s">
        <v>20</v>
      </c>
      <c r="J13" s="35">
        <v>18</v>
      </c>
      <c r="K13" s="33">
        <v>21</v>
      </c>
      <c r="L13" s="34" t="s">
        <v>20</v>
      </c>
      <c r="M13" s="35">
        <v>16</v>
      </c>
      <c r="N13" s="29">
        <f>E13+H13+K13</f>
        <v>59</v>
      </c>
      <c r="O13" s="30">
        <f>G13+J13+M13</f>
        <v>55</v>
      </c>
      <c r="P13" s="31">
        <f>IF(E13&gt;G13,1,0)+IF(H13&gt;J13,1,0)+IF(K13&gt;M13,1,0)</f>
        <v>2</v>
      </c>
      <c r="Q13" s="26">
        <f>IF(E13&lt;G13,1,0)+IF(H13&lt;J13,1,0)+IF(K13&lt;M13,1,0)</f>
        <v>1</v>
      </c>
      <c r="R13" s="52">
        <f t="shared" si="0"/>
        <v>1</v>
      </c>
      <c r="S13" s="28">
        <f t="shared" si="0"/>
        <v>0</v>
      </c>
      <c r="T13" s="55"/>
    </row>
    <row r="14" spans="2:20" ht="34.5" customHeight="1" thickBot="1">
      <c r="B14" s="36" t="s">
        <v>8</v>
      </c>
      <c r="C14" s="72" t="s">
        <v>31</v>
      </c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37">
        <f aca="true" t="shared" si="1" ref="N14:S14">SUM(N9:N13)</f>
        <v>189</v>
      </c>
      <c r="O14" s="38">
        <f t="shared" si="1"/>
        <v>238</v>
      </c>
      <c r="P14" s="37">
        <f t="shared" si="1"/>
        <v>4</v>
      </c>
      <c r="Q14" s="39">
        <f t="shared" si="1"/>
        <v>8</v>
      </c>
      <c r="R14" s="37">
        <f t="shared" si="1"/>
        <v>2</v>
      </c>
      <c r="S14" s="38">
        <f t="shared" si="1"/>
        <v>3</v>
      </c>
      <c r="T14" s="56"/>
    </row>
    <row r="15" spans="2:20" ht="15">
      <c r="B15" s="48" t="s">
        <v>19</v>
      </c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 t="s">
        <v>9</v>
      </c>
    </row>
    <row r="16" spans="2:20" ht="12">
      <c r="B16" s="43" t="s">
        <v>10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2:20" ht="12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2:20" ht="19.5" customHeight="1">
      <c r="B18" s="44" t="s">
        <v>11</v>
      </c>
      <c r="C18" s="57" t="s">
        <v>21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2:20" ht="19.5" customHeight="1">
      <c r="B19" s="45"/>
      <c r="C19" s="57" t="s">
        <v>21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2:20" ht="12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2:21" ht="12">
      <c r="B21" s="62" t="s">
        <v>13</v>
      </c>
      <c r="C21" s="40"/>
      <c r="D21" s="47"/>
      <c r="E21" s="62" t="s">
        <v>14</v>
      </c>
      <c r="F21" s="46"/>
      <c r="G21" s="4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2"/>
    </row>
    <row r="22" spans="2:21" ht="12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4:M14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vitaka</cp:lastModifiedBy>
  <cp:lastPrinted>2018-09-29T11:44:26Z</cp:lastPrinted>
  <dcterms:created xsi:type="dcterms:W3CDTF">1996-11-18T12:18:44Z</dcterms:created>
  <dcterms:modified xsi:type="dcterms:W3CDTF">2018-09-30T13:49:05Z</dcterms:modified>
  <cp:category/>
  <cp:version/>
  <cp:contentType/>
  <cp:contentStatus/>
</cp:coreProperties>
</file>