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8130" activeTab="0"/>
  </bookViews>
  <sheets>
    <sheet name="Celkem" sheetId="1" r:id="rId1"/>
    <sheet name="Nejdek_KV" sheetId="2" r:id="rId2"/>
    <sheet name="Aš A_Aš B" sheetId="3" r:id="rId3"/>
    <sheet name="KV_Aš A" sheetId="4" r:id="rId4"/>
    <sheet name="Nejdek_Aš B" sheetId="5" r:id="rId5"/>
    <sheet name="KV_Aš B" sheetId="6" r:id="rId6"/>
    <sheet name="Nejdek_Aš A" sheetId="7" r:id="rId7"/>
  </sheets>
  <definedNames>
    <definedName name="_xlnm.Print_Area" localSheetId="2">'Aš A_Aš B'!$B$2:$T$25</definedName>
    <definedName name="_xlnm.Print_Area" localSheetId="3">'KV_Aš A'!$B$2:$T$25</definedName>
    <definedName name="_xlnm.Print_Area" localSheetId="5">'KV_Aš B'!$B$2:$T$25</definedName>
    <definedName name="_xlnm.Print_Area" localSheetId="6">'Nejdek_Aš A'!$B$2:$T$25</definedName>
    <definedName name="_xlnm.Print_Area" localSheetId="4">'Nejdek_Aš B'!$B$2:$T$25</definedName>
    <definedName name="_xlnm.Print_Area" localSheetId="1">'Nejdek_KV'!$B$2:$T$25</definedName>
  </definedNames>
  <calcPr fullCalcOnLoad="1"/>
</workbook>
</file>

<file path=xl/sharedStrings.xml><?xml version="1.0" encoding="utf-8"?>
<sst xmlns="http://schemas.openxmlformats.org/spreadsheetml/2006/main" count="435" uniqueCount="94">
  <si>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</si>
  <si>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</si>
  <si>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</si>
  <si>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</si>
  <si>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</si>
  <si>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</si>
  <si>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</si>
  <si>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</si>
  <si>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</si>
  <si>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</si>
  <si>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</si>
  <si>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</si>
  <si>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</si>
  <si>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</si>
  <si>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smíšená čtyřhra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</si>
  <si>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</si>
  <si>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</si>
  <si>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</si>
  <si>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</si>
  <si>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</si>
  <si>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</si>
  <si>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 xml:space="preserve">x kolo v turnaji </t>
  </si>
  <si>
    <t>:</t>
  </si>
  <si>
    <t>1.dvouhra chlapců</t>
  </si>
  <si>
    <t>2.dvouhra chlapců</t>
  </si>
  <si>
    <t>1.dvouhra dívek</t>
  </si>
  <si>
    <t>2.dvouhra dívek</t>
  </si>
  <si>
    <t>čtyřhra chlapců</t>
  </si>
  <si>
    <t>čtyřhra  dívek</t>
  </si>
  <si>
    <t>………………………………………………………………………………………………………………………………………………………………………………………………..</t>
  </si>
  <si>
    <t>Karlovy Vary</t>
  </si>
  <si>
    <t>Petra Josefiková</t>
  </si>
  <si>
    <t>TJ Jiskra Nejdek</t>
  </si>
  <si>
    <t>TJ Slovan Karlovy Vary</t>
  </si>
  <si>
    <t>Jan Hora</t>
  </si>
  <si>
    <t>Matěj Šilhan</t>
  </si>
  <si>
    <t>Natalie Štěříková</t>
  </si>
  <si>
    <t>Veronika Nováková</t>
  </si>
  <si>
    <t>Jan Hora - Ladislav Lešták</t>
  </si>
  <si>
    <t>Veronika Nováková - Natalie Štěříková</t>
  </si>
  <si>
    <t>Matěj Šilhan - Adéla Dvořáčková</t>
  </si>
  <si>
    <t>Jan Štaffl</t>
  </si>
  <si>
    <t>Daniel Moura de Andrade</t>
  </si>
  <si>
    <t>Tereza Korčmarošová</t>
  </si>
  <si>
    <t>Viktorie Hoffmanová</t>
  </si>
  <si>
    <t>Jan Štaffl - Moura de Andrade</t>
  </si>
  <si>
    <t>Korčmarošová - Hoffmanová</t>
  </si>
  <si>
    <t>scr.</t>
  </si>
  <si>
    <t>Lukáš Bado</t>
  </si>
  <si>
    <t>Daniel Hilf</t>
  </si>
  <si>
    <t>Markéta Flachsová</t>
  </si>
  <si>
    <t>Natálie Raithelová</t>
  </si>
  <si>
    <t>Adam Wágner - Daniel Hilf</t>
  </si>
  <si>
    <t>Anna Pešková - Markéta Flachsová</t>
  </si>
  <si>
    <t>Dominik Kováč</t>
  </si>
  <si>
    <t>Jan Kozák</t>
  </si>
  <si>
    <t>Daniela Jakubková</t>
  </si>
  <si>
    <t>Julie Weinmannová</t>
  </si>
  <si>
    <t>Dominik Kováč - Filip Bufka</t>
  </si>
  <si>
    <t>Nikola Vaníčková - J. Weinamnnová</t>
  </si>
  <si>
    <t>BADMINTON VK Aš "A"</t>
  </si>
  <si>
    <t>BADMINTON VK Aš "B"</t>
  </si>
  <si>
    <t>Štaffl - Moura de Andrade</t>
  </si>
  <si>
    <t>Flachsová - Raithelová</t>
  </si>
  <si>
    <t>Bado - Hilf</t>
  </si>
  <si>
    <t>Wágner - Pešková</t>
  </si>
  <si>
    <t>Ladislav  Lešták</t>
  </si>
  <si>
    <t>Adéla Dvořáčková</t>
  </si>
  <si>
    <t>Šilhan - Lešták</t>
  </si>
  <si>
    <t>Gruberová - Dvořáčková</t>
  </si>
  <si>
    <t>Hora - Gruberová</t>
  </si>
  <si>
    <t>Nikola Vaníčková</t>
  </si>
  <si>
    <t>Kováč - Kozák</t>
  </si>
  <si>
    <t>Jakubková - Vaníčková</t>
  </si>
  <si>
    <t>Bufka - Weinmannová</t>
  </si>
  <si>
    <t>Jan kozák</t>
  </si>
  <si>
    <t>Jakubková - Vaničková</t>
  </si>
  <si>
    <t>Nováková - Gruberová</t>
  </si>
  <si>
    <t>Hora - Štěříková</t>
  </si>
  <si>
    <t>Oblastní přebor družstev starších žáků U15</t>
  </si>
  <si>
    <t>Karlovy Vary, 30.9.2017</t>
  </si>
  <si>
    <t>CELKOVÉ POŘADÍ</t>
  </si>
  <si>
    <t>1. místo</t>
  </si>
  <si>
    <t>2. místo</t>
  </si>
  <si>
    <t xml:space="preserve">3. místo </t>
  </si>
  <si>
    <t xml:space="preserve">4. místo </t>
  </si>
  <si>
    <t>umístění</t>
  </si>
  <si>
    <t>oddíl / klub</t>
  </si>
  <si>
    <t>body</t>
  </si>
  <si>
    <t xml:space="preserve">ZpčBaS - OP družstev U15 - 2017 </t>
  </si>
  <si>
    <t>ZpčBaS - 2017</t>
  </si>
  <si>
    <t>Lukáš Bado - Natálie  Raithelová</t>
  </si>
  <si>
    <t>Filip Bufka - D. Jakubková</t>
  </si>
  <si>
    <t>Jan Štafl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</si>
</sst>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2"/>
      <name val="Tahoma"/>
      <family val="2"/>
    </font>
    <font>
      <sz val="6"/>
      <name val="Arial"/>
      <family val="2"/>
    </font>
    <font>
      <b/>
      <u val="single"/>
      <sz val="10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4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9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4" fillId="0" borderId="0">
      <alignment/>
      <protection/>
    </xf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9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14" fontId="9" fillId="0" borderId="15" xfId="0" applyNumberFormat="1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4" fillId="0" borderId="16" xfId="52" applyFont="1" applyBorder="1" applyAlignment="1">
      <alignment vertical="center"/>
      <protection/>
    </xf>
    <xf numFmtId="0" fontId="17" fillId="0" borderId="17" xfId="59" applyFont="1" applyBorder="1" applyAlignment="1">
      <alignment horizontal="center" vertical="center"/>
      <protection/>
    </xf>
    <xf numFmtId="0" fontId="9" fillId="0" borderId="18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9" xfId="0" applyFont="1" applyBorder="1" applyAlignment="1">
      <alignment horizontal="right" vertical="center"/>
    </xf>
    <xf numFmtId="0" fontId="9" fillId="0" borderId="20" xfId="0" applyFont="1" applyBorder="1" applyAlignment="1">
      <alignment vertical="center"/>
    </xf>
    <xf numFmtId="0" fontId="16" fillId="0" borderId="21" xfId="55" applyFont="1" applyBorder="1">
      <alignment horizontal="center" vertical="center"/>
      <protection/>
    </xf>
    <xf numFmtId="0" fontId="16" fillId="0" borderId="22" xfId="55" applyFont="1" applyBorder="1">
      <alignment horizontal="center" vertical="center"/>
      <protection/>
    </xf>
    <xf numFmtId="0" fontId="17" fillId="0" borderId="23" xfId="39" applyFont="1" applyBorder="1" applyAlignment="1">
      <alignment horizontal="center" vertical="center"/>
      <protection/>
    </xf>
    <xf numFmtId="0" fontId="16" fillId="0" borderId="24" xfId="55" applyFont="1" applyBorder="1">
      <alignment horizontal="center" vertical="center"/>
      <protection/>
    </xf>
    <xf numFmtId="44" fontId="16" fillId="0" borderId="25" xfId="40" applyFont="1" applyBorder="1">
      <alignment horizontal="center"/>
    </xf>
    <xf numFmtId="0" fontId="16" fillId="0" borderId="25" xfId="55" applyFont="1" applyBorder="1">
      <alignment horizontal="center" vertical="center"/>
      <protection/>
    </xf>
    <xf numFmtId="0" fontId="19" fillId="0" borderId="25" xfId="39" applyFont="1" applyBorder="1" applyAlignment="1">
      <alignment horizontal="centerContinuous" vertical="center"/>
      <protection/>
    </xf>
    <xf numFmtId="0" fontId="19" fillId="0" borderId="26" xfId="39" applyFont="1" applyBorder="1" applyAlignment="1">
      <alignment horizontal="centerContinuous" vertical="center"/>
      <protection/>
    </xf>
    <xf numFmtId="0" fontId="19" fillId="0" borderId="27" xfId="39" applyFont="1" applyBorder="1" applyAlignment="1">
      <alignment horizontal="centerContinuous" vertical="center"/>
      <protection/>
    </xf>
    <xf numFmtId="0" fontId="9" fillId="0" borderId="26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8" xfId="0" applyFont="1" applyBorder="1" applyAlignment="1">
      <alignment/>
    </xf>
    <xf numFmtId="0" fontId="17" fillId="0" borderId="29" xfId="39" applyFont="1" applyBorder="1" applyAlignment="1">
      <alignment horizontal="center" vertical="center" wrapText="1"/>
      <protection/>
    </xf>
    <xf numFmtId="0" fontId="9" fillId="0" borderId="13" xfId="0" applyFont="1" applyBorder="1" applyAlignment="1">
      <alignment horizontal="left" vertical="center" indent="1"/>
    </xf>
    <xf numFmtId="0" fontId="9" fillId="0" borderId="13" xfId="55" applyFont="1" applyBorder="1" applyAlignment="1">
      <alignment horizontal="left" vertical="center" indent="1"/>
      <protection/>
    </xf>
    <xf numFmtId="0" fontId="14" fillId="0" borderId="14" xfId="57" applyFont="1" applyBorder="1">
      <alignment horizontal="center" vertical="center"/>
      <protection/>
    </xf>
    <xf numFmtId="0" fontId="14" fillId="0" borderId="30" xfId="57" applyFont="1" applyBorder="1">
      <alignment horizontal="center" vertical="center"/>
      <protection/>
    </xf>
    <xf numFmtId="0" fontId="14" fillId="0" borderId="13" xfId="57" applyFont="1" applyBorder="1">
      <alignment horizontal="center" vertical="center"/>
      <protection/>
    </xf>
    <xf numFmtId="0" fontId="14" fillId="0" borderId="31" xfId="57" applyFont="1" applyBorder="1" applyProtection="1">
      <alignment horizontal="center" vertical="center"/>
      <protection hidden="1"/>
    </xf>
    <xf numFmtId="0" fontId="14" fillId="0" borderId="13" xfId="57" applyFont="1" applyBorder="1" applyProtection="1">
      <alignment horizontal="center" vertical="center"/>
      <protection hidden="1"/>
    </xf>
    <xf numFmtId="0" fontId="14" fillId="0" borderId="31" xfId="57" applyFont="1" applyBorder="1">
      <alignment horizontal="center" vertical="center"/>
      <protection/>
    </xf>
    <xf numFmtId="0" fontId="14" fillId="0" borderId="32" xfId="57" applyFont="1" applyBorder="1">
      <alignment horizontal="center" vertical="center"/>
      <protection/>
    </xf>
    <xf numFmtId="0" fontId="9" fillId="0" borderId="15" xfId="0" applyFont="1" applyBorder="1" applyAlignment="1">
      <alignment horizontal="left" vertical="center" indent="1"/>
    </xf>
    <xf numFmtId="0" fontId="14" fillId="0" borderId="33" xfId="57" applyFont="1" applyBorder="1">
      <alignment horizontal="center" vertical="center"/>
      <protection/>
    </xf>
    <xf numFmtId="0" fontId="17" fillId="0" borderId="34" xfId="39" applyFont="1" applyBorder="1" applyAlignment="1">
      <alignment horizontal="center" vertical="center" wrapText="1"/>
      <protection/>
    </xf>
    <xf numFmtId="0" fontId="9" fillId="0" borderId="35" xfId="0" applyFont="1" applyBorder="1" applyAlignment="1">
      <alignment horizontal="left" vertical="center" indent="1"/>
    </xf>
    <xf numFmtId="0" fontId="14" fillId="0" borderId="0" xfId="57" applyFont="1" applyBorder="1">
      <alignment horizontal="center" vertical="center"/>
      <protection/>
    </xf>
    <xf numFmtId="0" fontId="14" fillId="0" borderId="19" xfId="57" applyFont="1" applyBorder="1">
      <alignment horizontal="center" vertical="center"/>
      <protection/>
    </xf>
    <xf numFmtId="0" fontId="14" fillId="0" borderId="35" xfId="57" applyFont="1" applyBorder="1">
      <alignment horizontal="center" vertical="center"/>
      <protection/>
    </xf>
    <xf numFmtId="0" fontId="14" fillId="0" borderId="36" xfId="57" applyFont="1" applyBorder="1">
      <alignment horizontal="center" vertical="center"/>
      <protection/>
    </xf>
    <xf numFmtId="0" fontId="9" fillId="0" borderId="37" xfId="0" applyFont="1" applyBorder="1" applyAlignment="1">
      <alignment horizontal="left" vertical="center" indent="1"/>
    </xf>
    <xf numFmtId="0" fontId="20" fillId="33" borderId="38" xfId="56" applyFont="1" applyFill="1" applyBorder="1">
      <alignment vertical="center"/>
      <protection/>
    </xf>
    <xf numFmtId="0" fontId="16" fillId="0" borderId="39" xfId="55" applyFont="1" applyBorder="1" applyProtection="1">
      <alignment horizontal="center" vertical="center"/>
      <protection hidden="1"/>
    </xf>
    <xf numFmtId="0" fontId="16" fillId="0" borderId="40" xfId="55" applyFont="1" applyBorder="1" applyProtection="1">
      <alignment horizontal="center" vertical="center"/>
      <protection hidden="1"/>
    </xf>
    <xf numFmtId="0" fontId="16" fillId="0" borderId="41" xfId="55" applyFont="1" applyBorder="1" applyProtection="1">
      <alignment horizontal="center" vertical="center"/>
      <protection hidden="1"/>
    </xf>
    <xf numFmtId="0" fontId="9" fillId="0" borderId="42" xfId="0" applyFont="1" applyBorder="1" applyAlignment="1">
      <alignment horizontal="left" vertical="center" indent="1"/>
    </xf>
    <xf numFmtId="0" fontId="21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4" fillId="0" borderId="0" xfId="57" applyFont="1">
      <alignment horizontal="center" vertical="center"/>
      <protection/>
    </xf>
    <xf numFmtId="0" fontId="22" fillId="0" borderId="0" xfId="39" applyFont="1" applyBorder="1" applyAlignment="1">
      <alignment horizontal="centerContinuous" vertical="center"/>
      <protection/>
    </xf>
    <xf numFmtId="0" fontId="9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9" fillId="0" borderId="0" xfId="52" applyFont="1">
      <alignment/>
      <protection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52" applyFont="1">
      <alignment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43" xfId="0" applyFont="1" applyBorder="1" applyAlignment="1">
      <alignment/>
    </xf>
    <xf numFmtId="0" fontId="25" fillId="0" borderId="43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17" fillId="0" borderId="44" xfId="39" applyFont="1" applyBorder="1" applyAlignment="1">
      <alignment horizontal="center" vertical="center"/>
      <protection/>
    </xf>
    <xf numFmtId="0" fontId="0" fillId="0" borderId="22" xfId="0" applyFont="1" applyBorder="1" applyAlignment="1">
      <alignment/>
    </xf>
    <xf numFmtId="0" fontId="13" fillId="33" borderId="45" xfId="0" applyFont="1" applyFill="1" applyBorder="1" applyAlignment="1">
      <alignment horizontal="left" vertical="center"/>
    </xf>
    <xf numFmtId="0" fontId="13" fillId="33" borderId="42" xfId="0" applyFont="1" applyFill="1" applyBorder="1" applyAlignment="1">
      <alignment horizontal="left" vertical="center"/>
    </xf>
    <xf numFmtId="0" fontId="13" fillId="0" borderId="19" xfId="56" applyFont="1" applyBorder="1" applyAlignment="1">
      <alignment horizontal="center" vertical="center"/>
      <protection/>
    </xf>
    <xf numFmtId="0" fontId="15" fillId="0" borderId="46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6" fillId="0" borderId="48" xfId="59" applyFont="1" applyBorder="1" applyAlignment="1">
      <alignment horizontal="left" vertical="center"/>
      <protection/>
    </xf>
    <xf numFmtId="0" fontId="16" fillId="0" borderId="30" xfId="59" applyFont="1" applyBorder="1" applyAlignment="1">
      <alignment horizontal="left" vertical="center"/>
      <protection/>
    </xf>
    <xf numFmtId="0" fontId="16" fillId="0" borderId="49" xfId="59" applyFont="1" applyBorder="1" applyAlignment="1">
      <alignment horizontal="left" vertical="center"/>
      <protection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 horizontal="left" vertical="center"/>
    </xf>
    <xf numFmtId="0" fontId="16" fillId="0" borderId="51" xfId="0" applyFont="1" applyBorder="1" applyAlignment="1">
      <alignment horizontal="left" vertical="center"/>
    </xf>
    <xf numFmtId="0" fontId="16" fillId="0" borderId="52" xfId="0" applyFont="1" applyBorder="1" applyAlignment="1">
      <alignment horizontal="left" vertical="center"/>
    </xf>
    <xf numFmtId="0" fontId="9" fillId="0" borderId="5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8" fillId="0" borderId="53" xfId="59" applyFont="1" applyBorder="1" applyAlignment="1">
      <alignment horizontal="left" vertical="center"/>
      <protection/>
    </xf>
    <xf numFmtId="0" fontId="18" fillId="0" borderId="54" xfId="59" applyFont="1" applyBorder="1" applyAlignment="1">
      <alignment horizontal="left" vertical="center"/>
      <protection/>
    </xf>
    <xf numFmtId="0" fontId="18" fillId="0" borderId="55" xfId="59" applyFont="1" applyBorder="1" applyAlignment="1">
      <alignment horizontal="left" vertical="center"/>
      <protection/>
    </xf>
    <xf numFmtId="0" fontId="17" fillId="0" borderId="56" xfId="39" applyFont="1" applyBorder="1" applyAlignment="1">
      <alignment horizontal="center" vertical="center"/>
      <protection/>
    </xf>
    <xf numFmtId="0" fontId="17" fillId="0" borderId="57" xfId="39" applyFont="1" applyBorder="1" applyAlignment="1">
      <alignment horizontal="center" vertical="center"/>
      <protection/>
    </xf>
    <xf numFmtId="0" fontId="17" fillId="0" borderId="58" xfId="39" applyFont="1" applyBorder="1" applyAlignment="1">
      <alignment horizontal="center" vertical="center"/>
      <protection/>
    </xf>
    <xf numFmtId="0" fontId="43" fillId="0" borderId="0" xfId="0" applyFont="1" applyAlignment="1">
      <alignment/>
    </xf>
    <xf numFmtId="0" fontId="9" fillId="0" borderId="35" xfId="0" applyFont="1" applyBorder="1" applyAlignment="1">
      <alignment horizontal="left" vertical="center" indent="1"/>
    </xf>
    <xf numFmtId="0" fontId="9" fillId="0" borderId="13" xfId="0" applyFont="1" applyFill="1" applyBorder="1" applyAlignment="1">
      <alignment horizontal="left" vertical="center" indent="1"/>
    </xf>
    <xf numFmtId="0" fontId="9" fillId="0" borderId="13" xfId="0" applyFont="1" applyFill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Roman EE 12 Normál" xfId="52"/>
    <cellStyle name="Správně" xfId="53"/>
    <cellStyle name="Text upozornění" xfId="54"/>
    <cellStyle name="Universe EE 12 bcentr" xfId="55"/>
    <cellStyle name="Universe EE 12 bold" xfId="56"/>
    <cellStyle name="Universe EE 12 centr." xfId="57"/>
    <cellStyle name="Universe EE 12 norm." xfId="58"/>
    <cellStyle name="Universe EE 9 centr.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25390625" style="0" customWidth="1"/>
    <col min="2" max="2" width="10.125" style="0" customWidth="1"/>
    <col min="3" max="3" width="25.25390625" style="0" customWidth="1"/>
  </cols>
  <sheetData>
    <row r="2" ht="18">
      <c r="B2" s="94" t="s">
        <v>90</v>
      </c>
    </row>
    <row r="3" ht="15">
      <c r="B3" s="66" t="s">
        <v>79</v>
      </c>
    </row>
    <row r="4" ht="15">
      <c r="B4" s="66" t="s">
        <v>80</v>
      </c>
    </row>
    <row r="6" ht="12.75">
      <c r="B6" s="65" t="s">
        <v>81</v>
      </c>
    </row>
    <row r="7" ht="12.75">
      <c r="B7" s="65"/>
    </row>
    <row r="8" spans="2:4" ht="15">
      <c r="B8" s="69" t="s">
        <v>86</v>
      </c>
      <c r="C8" s="69" t="s">
        <v>87</v>
      </c>
      <c r="D8" s="69" t="s">
        <v>88</v>
      </c>
    </row>
    <row r="9" spans="2:4" ht="14.25">
      <c r="B9" s="67" t="s">
        <v>82</v>
      </c>
      <c r="C9" s="67" t="s">
        <v>32</v>
      </c>
      <c r="D9" s="68">
        <v>9</v>
      </c>
    </row>
    <row r="10" spans="2:4" ht="14.25">
      <c r="B10" s="67" t="s">
        <v>83</v>
      </c>
      <c r="C10" s="67" t="s">
        <v>60</v>
      </c>
      <c r="D10" s="68">
        <v>6</v>
      </c>
    </row>
    <row r="11" spans="2:4" ht="14.25">
      <c r="B11" s="67" t="s">
        <v>84</v>
      </c>
      <c r="C11" s="67" t="s">
        <v>33</v>
      </c>
      <c r="D11" s="68">
        <v>3</v>
      </c>
    </row>
    <row r="12" spans="2:4" ht="14.25">
      <c r="B12" s="67" t="s">
        <v>85</v>
      </c>
      <c r="C12" s="67" t="s">
        <v>61</v>
      </c>
      <c r="D12" s="68"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2:20" ht="19.5" customHeight="1" thickBot="1">
      <c r="B3" s="2" t="s">
        <v>1</v>
      </c>
      <c r="C3" s="3"/>
      <c r="D3" s="75" t="s">
        <v>89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7"/>
    </row>
    <row r="4" spans="2:20" ht="19.5" customHeight="1" thickTop="1">
      <c r="B4" s="4" t="s">
        <v>3</v>
      </c>
      <c r="C4" s="5"/>
      <c r="D4" s="78" t="s">
        <v>32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  <c r="Q4" s="81" t="s">
        <v>17</v>
      </c>
      <c r="R4" s="82"/>
      <c r="S4" s="6"/>
      <c r="T4" s="7">
        <v>43008</v>
      </c>
    </row>
    <row r="5" spans="2:20" ht="19.5" customHeight="1">
      <c r="B5" s="4" t="s">
        <v>4</v>
      </c>
      <c r="C5" s="8"/>
      <c r="D5" s="83" t="s">
        <v>33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  <c r="Q5" s="86" t="s">
        <v>2</v>
      </c>
      <c r="R5" s="87"/>
      <c r="S5" s="9"/>
      <c r="T5" s="10" t="s">
        <v>30</v>
      </c>
    </row>
    <row r="6" spans="2:20" ht="19.5" customHeight="1" thickBot="1">
      <c r="B6" s="11" t="s">
        <v>5</v>
      </c>
      <c r="C6" s="12"/>
      <c r="D6" s="88" t="s">
        <v>31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90"/>
      <c r="Q6" s="13"/>
      <c r="R6" s="14"/>
      <c r="S6" s="15"/>
      <c r="T6" s="16" t="s">
        <v>21</v>
      </c>
    </row>
    <row r="7" spans="2:20" ht="24.75" customHeight="1">
      <c r="B7" s="17"/>
      <c r="C7" s="18" t="s">
        <v>6</v>
      </c>
      <c r="D7" s="18" t="s">
        <v>7</v>
      </c>
      <c r="E7" s="91" t="s">
        <v>8</v>
      </c>
      <c r="F7" s="92"/>
      <c r="G7" s="92"/>
      <c r="H7" s="92"/>
      <c r="I7" s="92"/>
      <c r="J7" s="92"/>
      <c r="K7" s="92"/>
      <c r="L7" s="92"/>
      <c r="M7" s="93"/>
      <c r="N7" s="70" t="s">
        <v>18</v>
      </c>
      <c r="O7" s="71"/>
      <c r="P7" s="70" t="s">
        <v>19</v>
      </c>
      <c r="Q7" s="71"/>
      <c r="R7" s="70" t="s">
        <v>20</v>
      </c>
      <c r="S7" s="71"/>
      <c r="T7" s="19" t="s">
        <v>9</v>
      </c>
    </row>
    <row r="8" spans="2:20" ht="9.75" customHeight="1" thickBot="1">
      <c r="B8" s="20"/>
      <c r="C8" s="21"/>
      <c r="D8" s="22"/>
      <c r="E8" s="23">
        <v>1</v>
      </c>
      <c r="F8" s="23"/>
      <c r="G8" s="23"/>
      <c r="H8" s="23">
        <v>2</v>
      </c>
      <c r="I8" s="23"/>
      <c r="J8" s="23"/>
      <c r="K8" s="23">
        <v>3</v>
      </c>
      <c r="L8" s="24"/>
      <c r="M8" s="25"/>
      <c r="N8" s="26"/>
      <c r="O8" s="27"/>
      <c r="P8" s="26"/>
      <c r="Q8" s="27"/>
      <c r="R8" s="26"/>
      <c r="S8" s="27"/>
      <c r="T8" s="28"/>
    </row>
    <row r="9" spans="2:20" ht="30" customHeight="1" thickTop="1">
      <c r="B9" s="29" t="s">
        <v>23</v>
      </c>
      <c r="C9" s="30" t="s">
        <v>34</v>
      </c>
      <c r="D9" s="96" t="s">
        <v>42</v>
      </c>
      <c r="E9" s="32">
        <v>21</v>
      </c>
      <c r="F9" s="33" t="s">
        <v>22</v>
      </c>
      <c r="G9" s="34">
        <v>4</v>
      </c>
      <c r="H9" s="32">
        <v>21</v>
      </c>
      <c r="I9" s="33" t="s">
        <v>22</v>
      </c>
      <c r="J9" s="34">
        <v>8</v>
      </c>
      <c r="K9" s="32"/>
      <c r="L9" s="33" t="s">
        <v>22</v>
      </c>
      <c r="M9" s="34"/>
      <c r="N9" s="35">
        <f aca="true" t="shared" si="0" ref="N9:N15">E9+H9+K9</f>
        <v>42</v>
      </c>
      <c r="O9" s="36">
        <f aca="true" t="shared" si="1" ref="O9:O15">G9+J9+M9</f>
        <v>12</v>
      </c>
      <c r="P9" s="37">
        <f aca="true" t="shared" si="2" ref="P9:P14">IF(E9&gt;G9,1,0)+IF(H9&gt;J9,1,0)+IF(K9&gt;M9,1,0)</f>
        <v>2</v>
      </c>
      <c r="Q9" s="32">
        <f aca="true" t="shared" si="3" ref="Q9:Q14">IF(E9&lt;G9,1,0)+IF(H9&lt;J9,1,0)+IF(K9&lt;M9,1,0)</f>
        <v>0</v>
      </c>
      <c r="R9" s="38">
        <f>IF(P9=2,1,0)</f>
        <v>1</v>
      </c>
      <c r="S9" s="34">
        <f>IF(Q9=2,1,0)</f>
        <v>0</v>
      </c>
      <c r="T9" s="39"/>
    </row>
    <row r="10" spans="2:20" ht="30" customHeight="1">
      <c r="B10" s="29" t="s">
        <v>24</v>
      </c>
      <c r="C10" s="30" t="s">
        <v>35</v>
      </c>
      <c r="D10" s="97" t="s">
        <v>93</v>
      </c>
      <c r="E10" s="32">
        <v>21</v>
      </c>
      <c r="F10" s="32" t="s">
        <v>22</v>
      </c>
      <c r="G10" s="34">
        <v>9</v>
      </c>
      <c r="H10" s="32">
        <v>21</v>
      </c>
      <c r="I10" s="32" t="s">
        <v>22</v>
      </c>
      <c r="J10" s="34">
        <v>12</v>
      </c>
      <c r="K10" s="32"/>
      <c r="L10" s="32" t="s">
        <v>22</v>
      </c>
      <c r="M10" s="34"/>
      <c r="N10" s="35">
        <f t="shared" si="0"/>
        <v>42</v>
      </c>
      <c r="O10" s="36">
        <f t="shared" si="1"/>
        <v>21</v>
      </c>
      <c r="P10" s="37">
        <f t="shared" si="2"/>
        <v>2</v>
      </c>
      <c r="Q10" s="32">
        <f t="shared" si="3"/>
        <v>0</v>
      </c>
      <c r="R10" s="40">
        <f aca="true" t="shared" si="4" ref="R10:S15">IF(P10=2,1,0)</f>
        <v>1</v>
      </c>
      <c r="S10" s="34">
        <f t="shared" si="4"/>
        <v>0</v>
      </c>
      <c r="T10" s="39"/>
    </row>
    <row r="11" spans="2:20" ht="30" customHeight="1">
      <c r="B11" s="29" t="s">
        <v>25</v>
      </c>
      <c r="C11" s="30" t="s">
        <v>36</v>
      </c>
      <c r="D11" s="30" t="s">
        <v>43</v>
      </c>
      <c r="E11" s="32">
        <v>21</v>
      </c>
      <c r="F11" s="32" t="s">
        <v>22</v>
      </c>
      <c r="G11" s="34">
        <v>11</v>
      </c>
      <c r="H11" s="32">
        <v>21</v>
      </c>
      <c r="I11" s="32" t="s">
        <v>22</v>
      </c>
      <c r="J11" s="34">
        <v>9</v>
      </c>
      <c r="K11" s="32"/>
      <c r="L11" s="32" t="s">
        <v>22</v>
      </c>
      <c r="M11" s="34"/>
      <c r="N11" s="35">
        <f t="shared" si="0"/>
        <v>42</v>
      </c>
      <c r="O11" s="36">
        <f t="shared" si="1"/>
        <v>20</v>
      </c>
      <c r="P11" s="37">
        <f t="shared" si="2"/>
        <v>2</v>
      </c>
      <c r="Q11" s="32">
        <f t="shared" si="3"/>
        <v>0</v>
      </c>
      <c r="R11" s="40">
        <f t="shared" si="4"/>
        <v>1</v>
      </c>
      <c r="S11" s="34">
        <f t="shared" si="4"/>
        <v>0</v>
      </c>
      <c r="T11" s="39"/>
    </row>
    <row r="12" spans="2:20" ht="30" customHeight="1">
      <c r="B12" s="29" t="s">
        <v>26</v>
      </c>
      <c r="C12" s="30" t="s">
        <v>37</v>
      </c>
      <c r="D12" s="30" t="s">
        <v>44</v>
      </c>
      <c r="E12" s="32">
        <v>21</v>
      </c>
      <c r="F12" s="32" t="s">
        <v>22</v>
      </c>
      <c r="G12" s="34">
        <v>8</v>
      </c>
      <c r="H12" s="32">
        <v>21</v>
      </c>
      <c r="I12" s="32" t="s">
        <v>22</v>
      </c>
      <c r="J12" s="34">
        <v>12</v>
      </c>
      <c r="K12" s="32"/>
      <c r="L12" s="32" t="s">
        <v>22</v>
      </c>
      <c r="M12" s="34"/>
      <c r="N12" s="35">
        <f t="shared" si="0"/>
        <v>42</v>
      </c>
      <c r="O12" s="36">
        <f t="shared" si="1"/>
        <v>20</v>
      </c>
      <c r="P12" s="37">
        <f t="shared" si="2"/>
        <v>2</v>
      </c>
      <c r="Q12" s="32">
        <f t="shared" si="3"/>
        <v>0</v>
      </c>
      <c r="R12" s="40">
        <f t="shared" si="4"/>
        <v>1</v>
      </c>
      <c r="S12" s="34">
        <f t="shared" si="4"/>
        <v>0</v>
      </c>
      <c r="T12" s="39"/>
    </row>
    <row r="13" spans="2:20" ht="30" customHeight="1">
      <c r="B13" s="29" t="s">
        <v>27</v>
      </c>
      <c r="C13" s="30" t="s">
        <v>38</v>
      </c>
      <c r="D13" s="30" t="s">
        <v>45</v>
      </c>
      <c r="E13" s="32">
        <v>21</v>
      </c>
      <c r="F13" s="32" t="s">
        <v>22</v>
      </c>
      <c r="G13" s="34">
        <v>12</v>
      </c>
      <c r="H13" s="32">
        <v>21</v>
      </c>
      <c r="I13" s="32" t="s">
        <v>22</v>
      </c>
      <c r="J13" s="34">
        <v>5</v>
      </c>
      <c r="K13" s="32"/>
      <c r="L13" s="32" t="s">
        <v>22</v>
      </c>
      <c r="M13" s="34"/>
      <c r="N13" s="35">
        <f t="shared" si="0"/>
        <v>42</v>
      </c>
      <c r="O13" s="36">
        <f t="shared" si="1"/>
        <v>17</v>
      </c>
      <c r="P13" s="37">
        <f t="shared" si="2"/>
        <v>2</v>
      </c>
      <c r="Q13" s="32">
        <f t="shared" si="3"/>
        <v>0</v>
      </c>
      <c r="R13" s="40">
        <f t="shared" si="4"/>
        <v>1</v>
      </c>
      <c r="S13" s="34">
        <f t="shared" si="4"/>
        <v>0</v>
      </c>
      <c r="T13" s="39"/>
    </row>
    <row r="14" spans="2:20" ht="30" customHeight="1">
      <c r="B14" s="29" t="s">
        <v>28</v>
      </c>
      <c r="C14" s="30" t="s">
        <v>39</v>
      </c>
      <c r="D14" s="30" t="s">
        <v>46</v>
      </c>
      <c r="E14" s="32">
        <v>21</v>
      </c>
      <c r="F14" s="32" t="s">
        <v>22</v>
      </c>
      <c r="G14" s="34">
        <v>11</v>
      </c>
      <c r="H14" s="32">
        <v>21</v>
      </c>
      <c r="I14" s="32" t="s">
        <v>22</v>
      </c>
      <c r="J14" s="34">
        <v>6</v>
      </c>
      <c r="K14" s="32"/>
      <c r="L14" s="32" t="s">
        <v>22</v>
      </c>
      <c r="M14" s="34"/>
      <c r="N14" s="35">
        <f t="shared" si="0"/>
        <v>42</v>
      </c>
      <c r="O14" s="36">
        <f t="shared" si="1"/>
        <v>17</v>
      </c>
      <c r="P14" s="37">
        <f t="shared" si="2"/>
        <v>2</v>
      </c>
      <c r="Q14" s="32">
        <f t="shared" si="3"/>
        <v>0</v>
      </c>
      <c r="R14" s="40">
        <f t="shared" si="4"/>
        <v>1</v>
      </c>
      <c r="S14" s="34">
        <f t="shared" si="4"/>
        <v>0</v>
      </c>
      <c r="T14" s="39"/>
    </row>
    <row r="15" spans="2:20" ht="30" customHeight="1" thickBot="1">
      <c r="B15" s="41" t="s">
        <v>14</v>
      </c>
      <c r="C15" s="42" t="s">
        <v>40</v>
      </c>
      <c r="D15" s="42" t="s">
        <v>47</v>
      </c>
      <c r="E15" s="43">
        <v>21</v>
      </c>
      <c r="F15" s="44" t="s">
        <v>22</v>
      </c>
      <c r="G15" s="45">
        <v>0</v>
      </c>
      <c r="H15" s="43">
        <v>21</v>
      </c>
      <c r="I15" s="44" t="s">
        <v>22</v>
      </c>
      <c r="J15" s="45">
        <v>0</v>
      </c>
      <c r="K15" s="43"/>
      <c r="L15" s="44" t="s">
        <v>22</v>
      </c>
      <c r="M15" s="45"/>
      <c r="N15" s="35">
        <f t="shared" si="0"/>
        <v>42</v>
      </c>
      <c r="O15" s="36">
        <f t="shared" si="1"/>
        <v>0</v>
      </c>
      <c r="P15" s="37">
        <f>IF(E15&gt;G15,1,0)+IF(H15&gt;J15,1,0)+IF(K15&gt;M15,1,0)</f>
        <v>2</v>
      </c>
      <c r="Q15" s="32">
        <f>IF(E15&lt;G15,1,0)+IF(H15&lt;J15,1,0)+IF(K15&lt;M15,1,0)</f>
        <v>0</v>
      </c>
      <c r="R15" s="46">
        <f t="shared" si="4"/>
        <v>1</v>
      </c>
      <c r="S15" s="34">
        <f t="shared" si="4"/>
        <v>0</v>
      </c>
      <c r="T15" s="47"/>
    </row>
    <row r="16" spans="2:20" ht="34.5" customHeight="1" thickBot="1">
      <c r="B16" s="48" t="s">
        <v>10</v>
      </c>
      <c r="C16" s="72" t="str">
        <f>IF(R16&gt;S16,D4,IF(S16&gt;R16,D5,"remíza"))</f>
        <v>TJ Jiskra Nejdek</v>
      </c>
      <c r="D16" s="72"/>
      <c r="E16" s="72"/>
      <c r="F16" s="72"/>
      <c r="G16" s="72"/>
      <c r="H16" s="72"/>
      <c r="I16" s="72"/>
      <c r="J16" s="72"/>
      <c r="K16" s="72"/>
      <c r="L16" s="72"/>
      <c r="M16" s="73"/>
      <c r="N16" s="49">
        <f aca="true" t="shared" si="5" ref="N16:S16">SUM(N9:N15)</f>
        <v>294</v>
      </c>
      <c r="O16" s="50">
        <f t="shared" si="5"/>
        <v>107</v>
      </c>
      <c r="P16" s="49">
        <f t="shared" si="5"/>
        <v>14</v>
      </c>
      <c r="Q16" s="51">
        <f t="shared" si="5"/>
        <v>0</v>
      </c>
      <c r="R16" s="49">
        <f t="shared" si="5"/>
        <v>7</v>
      </c>
      <c r="S16" s="50">
        <f t="shared" si="5"/>
        <v>0</v>
      </c>
      <c r="T16" s="52"/>
    </row>
    <row r="17" spans="2:20" ht="15">
      <c r="B17" s="53"/>
      <c r="C17" s="54"/>
      <c r="D17" s="54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6" t="s">
        <v>11</v>
      </c>
    </row>
    <row r="18" spans="2:20" ht="12.75">
      <c r="B18" s="57" t="s">
        <v>12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</row>
    <row r="19" spans="2:20" ht="12.75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9.5" customHeight="1">
      <c r="B20" s="58" t="s">
        <v>13</v>
      </c>
      <c r="C20" s="54" t="s">
        <v>29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59"/>
      <c r="C21" s="54" t="s">
        <v>29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2.75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2:21" ht="12.75">
      <c r="B23" s="60" t="s">
        <v>15</v>
      </c>
      <c r="C23" s="54"/>
      <c r="D23" s="61"/>
      <c r="E23" s="60" t="s">
        <v>16</v>
      </c>
      <c r="F23" s="60"/>
      <c r="G23" s="60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2"/>
    </row>
    <row r="24" spans="2:21" ht="12.75">
      <c r="B24" s="63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</row>
    <row r="25" spans="2:21" ht="12.75">
      <c r="B25" s="63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</row>
    <row r="26" spans="2:21" ht="12.75">
      <c r="B26" s="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</row>
    <row r="27" spans="2:21" ht="12.75">
      <c r="B27" s="64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</row>
    <row r="28" spans="2:21" ht="12.75">
      <c r="B28" s="63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</row>
  </sheetData>
  <sheetProtection/>
  <mergeCells count="12">
    <mergeCell ref="N7:O7"/>
    <mergeCell ref="P7:Q7"/>
    <mergeCell ref="R7:S7"/>
    <mergeCell ref="C16:M16"/>
    <mergeCell ref="B2:T2"/>
    <mergeCell ref="D3:T3"/>
    <mergeCell ref="D4:P4"/>
    <mergeCell ref="Q4:R4"/>
    <mergeCell ref="D5:P5"/>
    <mergeCell ref="Q5:R5"/>
    <mergeCell ref="D6:P6"/>
    <mergeCell ref="E7:M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2:20" ht="19.5" customHeight="1" thickBot="1">
      <c r="B3" s="2" t="s">
        <v>1</v>
      </c>
      <c r="C3" s="3"/>
      <c r="D3" s="75" t="s">
        <v>89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7"/>
    </row>
    <row r="4" spans="2:20" ht="19.5" customHeight="1" thickTop="1">
      <c r="B4" s="4" t="s">
        <v>3</v>
      </c>
      <c r="C4" s="5"/>
      <c r="D4" s="78" t="s">
        <v>60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  <c r="Q4" s="81" t="s">
        <v>17</v>
      </c>
      <c r="R4" s="82"/>
      <c r="S4" s="6"/>
      <c r="T4" s="7">
        <v>43008</v>
      </c>
    </row>
    <row r="5" spans="2:20" ht="19.5" customHeight="1">
      <c r="B5" s="4" t="s">
        <v>4</v>
      </c>
      <c r="C5" s="8"/>
      <c r="D5" s="83" t="s">
        <v>61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  <c r="Q5" s="86" t="s">
        <v>2</v>
      </c>
      <c r="R5" s="87"/>
      <c r="S5" s="9"/>
      <c r="T5" s="10" t="s">
        <v>30</v>
      </c>
    </row>
    <row r="6" spans="2:20" ht="19.5" customHeight="1" thickBot="1">
      <c r="B6" s="11" t="s">
        <v>5</v>
      </c>
      <c r="C6" s="12"/>
      <c r="D6" s="88" t="s">
        <v>31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90"/>
      <c r="Q6" s="13"/>
      <c r="R6" s="14"/>
      <c r="S6" s="15"/>
      <c r="T6" s="16" t="s">
        <v>21</v>
      </c>
    </row>
    <row r="7" spans="2:20" ht="24.75" customHeight="1">
      <c r="B7" s="17"/>
      <c r="C7" s="18" t="s">
        <v>6</v>
      </c>
      <c r="D7" s="18" t="s">
        <v>7</v>
      </c>
      <c r="E7" s="91" t="s">
        <v>8</v>
      </c>
      <c r="F7" s="92"/>
      <c r="G7" s="92"/>
      <c r="H7" s="92"/>
      <c r="I7" s="92"/>
      <c r="J7" s="92"/>
      <c r="K7" s="92"/>
      <c r="L7" s="92"/>
      <c r="M7" s="93"/>
      <c r="N7" s="70" t="s">
        <v>18</v>
      </c>
      <c r="O7" s="71"/>
      <c r="P7" s="70" t="s">
        <v>19</v>
      </c>
      <c r="Q7" s="71"/>
      <c r="R7" s="70" t="s">
        <v>20</v>
      </c>
      <c r="S7" s="71"/>
      <c r="T7" s="19" t="s">
        <v>9</v>
      </c>
    </row>
    <row r="8" spans="2:20" ht="9.75" customHeight="1" thickBot="1">
      <c r="B8" s="20"/>
      <c r="C8" s="21"/>
      <c r="D8" s="22"/>
      <c r="E8" s="23">
        <v>1</v>
      </c>
      <c r="F8" s="23"/>
      <c r="G8" s="23"/>
      <c r="H8" s="23">
        <v>2</v>
      </c>
      <c r="I8" s="23"/>
      <c r="J8" s="23"/>
      <c r="K8" s="23">
        <v>3</v>
      </c>
      <c r="L8" s="24"/>
      <c r="M8" s="25"/>
      <c r="N8" s="26"/>
      <c r="O8" s="27"/>
      <c r="P8" s="26"/>
      <c r="Q8" s="27"/>
      <c r="R8" s="26"/>
      <c r="S8" s="27"/>
      <c r="T8" s="28"/>
    </row>
    <row r="9" spans="2:20" ht="30" customHeight="1" thickTop="1">
      <c r="B9" s="29" t="s">
        <v>23</v>
      </c>
      <c r="C9" s="30" t="s">
        <v>48</v>
      </c>
      <c r="D9" s="31" t="s">
        <v>54</v>
      </c>
      <c r="E9" s="32">
        <v>21</v>
      </c>
      <c r="F9" s="33" t="s">
        <v>22</v>
      </c>
      <c r="G9" s="34">
        <v>17</v>
      </c>
      <c r="H9" s="32">
        <v>21</v>
      </c>
      <c r="I9" s="33" t="s">
        <v>22</v>
      </c>
      <c r="J9" s="34">
        <v>18</v>
      </c>
      <c r="K9" s="32"/>
      <c r="L9" s="33" t="s">
        <v>22</v>
      </c>
      <c r="M9" s="34"/>
      <c r="N9" s="35">
        <f aca="true" t="shared" si="0" ref="N9:N15">E9+H9+K9</f>
        <v>42</v>
      </c>
      <c r="O9" s="36">
        <f aca="true" t="shared" si="1" ref="O9:O15">G9+J9+M9</f>
        <v>35</v>
      </c>
      <c r="P9" s="37">
        <f aca="true" t="shared" si="2" ref="P9:P14">IF(E9&gt;G9,1,0)+IF(H9&gt;J9,1,0)+IF(K9&gt;M9,1,0)</f>
        <v>2</v>
      </c>
      <c r="Q9" s="32">
        <f aca="true" t="shared" si="3" ref="Q9:Q14">IF(E9&lt;G9,1,0)+IF(H9&lt;J9,1,0)+IF(K9&lt;M9,1,0)</f>
        <v>0</v>
      </c>
      <c r="R9" s="38">
        <f>IF(P9=2,1,0)</f>
        <v>1</v>
      </c>
      <c r="S9" s="34">
        <f>IF(Q9=2,1,0)</f>
        <v>0</v>
      </c>
      <c r="T9" s="39"/>
    </row>
    <row r="10" spans="2:20" ht="30" customHeight="1">
      <c r="B10" s="29" t="s">
        <v>24</v>
      </c>
      <c r="C10" s="30" t="s">
        <v>49</v>
      </c>
      <c r="D10" s="30" t="s">
        <v>55</v>
      </c>
      <c r="E10" s="32">
        <v>21</v>
      </c>
      <c r="F10" s="32" t="s">
        <v>22</v>
      </c>
      <c r="G10" s="34">
        <v>7</v>
      </c>
      <c r="H10" s="32">
        <v>21</v>
      </c>
      <c r="I10" s="32" t="s">
        <v>22</v>
      </c>
      <c r="J10" s="34">
        <v>6</v>
      </c>
      <c r="K10" s="32"/>
      <c r="L10" s="32" t="s">
        <v>22</v>
      </c>
      <c r="M10" s="34"/>
      <c r="N10" s="35">
        <f t="shared" si="0"/>
        <v>42</v>
      </c>
      <c r="O10" s="36">
        <f t="shared" si="1"/>
        <v>13</v>
      </c>
      <c r="P10" s="37">
        <f t="shared" si="2"/>
        <v>2</v>
      </c>
      <c r="Q10" s="32">
        <f t="shared" si="3"/>
        <v>0</v>
      </c>
      <c r="R10" s="40">
        <f aca="true" t="shared" si="4" ref="R10:S15">IF(P10=2,1,0)</f>
        <v>1</v>
      </c>
      <c r="S10" s="34">
        <f t="shared" si="4"/>
        <v>0</v>
      </c>
      <c r="T10" s="39"/>
    </row>
    <row r="11" spans="2:20" ht="30" customHeight="1">
      <c r="B11" s="29" t="s">
        <v>25</v>
      </c>
      <c r="C11" s="30" t="s">
        <v>50</v>
      </c>
      <c r="D11" s="30" t="s">
        <v>56</v>
      </c>
      <c r="E11" s="32">
        <v>22</v>
      </c>
      <c r="F11" s="32" t="s">
        <v>22</v>
      </c>
      <c r="G11" s="34">
        <v>20</v>
      </c>
      <c r="H11" s="32">
        <v>21</v>
      </c>
      <c r="I11" s="32" t="s">
        <v>22</v>
      </c>
      <c r="J11" s="34">
        <v>9</v>
      </c>
      <c r="K11" s="32"/>
      <c r="L11" s="32" t="s">
        <v>22</v>
      </c>
      <c r="M11" s="34"/>
      <c r="N11" s="35">
        <f t="shared" si="0"/>
        <v>43</v>
      </c>
      <c r="O11" s="36">
        <f t="shared" si="1"/>
        <v>29</v>
      </c>
      <c r="P11" s="37">
        <f t="shared" si="2"/>
        <v>2</v>
      </c>
      <c r="Q11" s="32">
        <f t="shared" si="3"/>
        <v>0</v>
      </c>
      <c r="R11" s="40">
        <f t="shared" si="4"/>
        <v>1</v>
      </c>
      <c r="S11" s="34">
        <f t="shared" si="4"/>
        <v>0</v>
      </c>
      <c r="T11" s="39"/>
    </row>
    <row r="12" spans="2:20" ht="30" customHeight="1">
      <c r="B12" s="29" t="s">
        <v>26</v>
      </c>
      <c r="C12" s="30" t="s">
        <v>51</v>
      </c>
      <c r="D12" s="30" t="s">
        <v>57</v>
      </c>
      <c r="E12" s="32">
        <v>21</v>
      </c>
      <c r="F12" s="32" t="s">
        <v>22</v>
      </c>
      <c r="G12" s="34">
        <v>14</v>
      </c>
      <c r="H12" s="32">
        <v>21</v>
      </c>
      <c r="I12" s="32" t="s">
        <v>22</v>
      </c>
      <c r="J12" s="34">
        <v>15</v>
      </c>
      <c r="K12" s="32"/>
      <c r="L12" s="32" t="s">
        <v>22</v>
      </c>
      <c r="M12" s="34"/>
      <c r="N12" s="35">
        <f t="shared" si="0"/>
        <v>42</v>
      </c>
      <c r="O12" s="36">
        <f t="shared" si="1"/>
        <v>29</v>
      </c>
      <c r="P12" s="37">
        <f t="shared" si="2"/>
        <v>2</v>
      </c>
      <c r="Q12" s="32">
        <f t="shared" si="3"/>
        <v>0</v>
      </c>
      <c r="R12" s="40">
        <f t="shared" si="4"/>
        <v>1</v>
      </c>
      <c r="S12" s="34">
        <f t="shared" si="4"/>
        <v>0</v>
      </c>
      <c r="T12" s="39"/>
    </row>
    <row r="13" spans="2:20" ht="30" customHeight="1">
      <c r="B13" s="29" t="s">
        <v>27</v>
      </c>
      <c r="C13" s="30" t="s">
        <v>52</v>
      </c>
      <c r="D13" s="30" t="s">
        <v>58</v>
      </c>
      <c r="E13" s="32">
        <v>21</v>
      </c>
      <c r="F13" s="32" t="s">
        <v>22</v>
      </c>
      <c r="G13" s="34">
        <v>10</v>
      </c>
      <c r="H13" s="32">
        <v>21</v>
      </c>
      <c r="I13" s="32" t="s">
        <v>22</v>
      </c>
      <c r="J13" s="34">
        <v>13</v>
      </c>
      <c r="K13" s="32"/>
      <c r="L13" s="32" t="s">
        <v>22</v>
      </c>
      <c r="M13" s="34"/>
      <c r="N13" s="35">
        <f t="shared" si="0"/>
        <v>42</v>
      </c>
      <c r="O13" s="36">
        <f t="shared" si="1"/>
        <v>23</v>
      </c>
      <c r="P13" s="37">
        <f t="shared" si="2"/>
        <v>2</v>
      </c>
      <c r="Q13" s="32">
        <f t="shared" si="3"/>
        <v>0</v>
      </c>
      <c r="R13" s="40">
        <f t="shared" si="4"/>
        <v>1</v>
      </c>
      <c r="S13" s="34">
        <f t="shared" si="4"/>
        <v>0</v>
      </c>
      <c r="T13" s="39"/>
    </row>
    <row r="14" spans="2:20" ht="30" customHeight="1">
      <c r="B14" s="29" t="s">
        <v>28</v>
      </c>
      <c r="C14" s="30" t="s">
        <v>53</v>
      </c>
      <c r="D14" s="30" t="s">
        <v>59</v>
      </c>
      <c r="E14" s="32">
        <v>21</v>
      </c>
      <c r="F14" s="32" t="s">
        <v>22</v>
      </c>
      <c r="G14" s="34">
        <v>15</v>
      </c>
      <c r="H14" s="32">
        <v>21</v>
      </c>
      <c r="I14" s="32" t="s">
        <v>22</v>
      </c>
      <c r="J14" s="34">
        <v>17</v>
      </c>
      <c r="K14" s="32"/>
      <c r="L14" s="32" t="s">
        <v>22</v>
      </c>
      <c r="M14" s="34"/>
      <c r="N14" s="35">
        <f t="shared" si="0"/>
        <v>42</v>
      </c>
      <c r="O14" s="36">
        <f t="shared" si="1"/>
        <v>32</v>
      </c>
      <c r="P14" s="37">
        <f t="shared" si="2"/>
        <v>2</v>
      </c>
      <c r="Q14" s="32">
        <f t="shared" si="3"/>
        <v>0</v>
      </c>
      <c r="R14" s="40">
        <f t="shared" si="4"/>
        <v>1</v>
      </c>
      <c r="S14" s="34">
        <f t="shared" si="4"/>
        <v>0</v>
      </c>
      <c r="T14" s="39"/>
    </row>
    <row r="15" spans="2:20" ht="30" customHeight="1" thickBot="1">
      <c r="B15" s="41" t="s">
        <v>14</v>
      </c>
      <c r="C15" s="95" t="s">
        <v>91</v>
      </c>
      <c r="D15" s="95" t="s">
        <v>92</v>
      </c>
      <c r="E15" s="43">
        <v>21</v>
      </c>
      <c r="F15" s="44" t="s">
        <v>22</v>
      </c>
      <c r="G15" s="45">
        <v>18</v>
      </c>
      <c r="H15" s="43">
        <v>21</v>
      </c>
      <c r="I15" s="44" t="s">
        <v>22</v>
      </c>
      <c r="J15" s="45">
        <v>18</v>
      </c>
      <c r="K15" s="43"/>
      <c r="L15" s="44" t="s">
        <v>22</v>
      </c>
      <c r="M15" s="45"/>
      <c r="N15" s="35">
        <f t="shared" si="0"/>
        <v>42</v>
      </c>
      <c r="O15" s="36">
        <f t="shared" si="1"/>
        <v>36</v>
      </c>
      <c r="P15" s="37">
        <f>IF(E15&gt;G15,1,0)+IF(H15&gt;J15,1,0)+IF(K15&gt;M15,1,0)</f>
        <v>2</v>
      </c>
      <c r="Q15" s="32">
        <f>IF(E15&lt;G15,1,0)+IF(H15&lt;J15,1,0)+IF(K15&lt;M15,1,0)</f>
        <v>0</v>
      </c>
      <c r="R15" s="46">
        <f t="shared" si="4"/>
        <v>1</v>
      </c>
      <c r="S15" s="34">
        <f t="shared" si="4"/>
        <v>0</v>
      </c>
      <c r="T15" s="47"/>
    </row>
    <row r="16" spans="2:20" ht="34.5" customHeight="1" thickBot="1">
      <c r="B16" s="48" t="s">
        <v>10</v>
      </c>
      <c r="C16" s="72" t="str">
        <f>IF(R16&gt;S16,D4,IF(S16&gt;R16,D5,"remíza"))</f>
        <v>BADMINTON VK Aš "A"</v>
      </c>
      <c r="D16" s="72"/>
      <c r="E16" s="72"/>
      <c r="F16" s="72"/>
      <c r="G16" s="72"/>
      <c r="H16" s="72"/>
      <c r="I16" s="72"/>
      <c r="J16" s="72"/>
      <c r="K16" s="72"/>
      <c r="L16" s="72"/>
      <c r="M16" s="73"/>
      <c r="N16" s="49">
        <f aca="true" t="shared" si="5" ref="N16:S16">SUM(N9:N15)</f>
        <v>295</v>
      </c>
      <c r="O16" s="50">
        <f t="shared" si="5"/>
        <v>197</v>
      </c>
      <c r="P16" s="49">
        <f t="shared" si="5"/>
        <v>14</v>
      </c>
      <c r="Q16" s="51">
        <f t="shared" si="5"/>
        <v>0</v>
      </c>
      <c r="R16" s="49">
        <f t="shared" si="5"/>
        <v>7</v>
      </c>
      <c r="S16" s="50">
        <f t="shared" si="5"/>
        <v>0</v>
      </c>
      <c r="T16" s="52"/>
    </row>
    <row r="17" spans="2:20" ht="15">
      <c r="B17" s="53"/>
      <c r="C17" s="54"/>
      <c r="D17" s="54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6" t="s">
        <v>11</v>
      </c>
    </row>
    <row r="18" spans="2:20" ht="12.75">
      <c r="B18" s="57" t="s">
        <v>12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</row>
    <row r="19" spans="2:20" ht="12.75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9.5" customHeight="1">
      <c r="B20" s="58" t="s">
        <v>13</v>
      </c>
      <c r="C20" s="54" t="s">
        <v>29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59"/>
      <c r="C21" s="54" t="s">
        <v>29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2.75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2:21" ht="12.75">
      <c r="B23" s="60" t="s">
        <v>15</v>
      </c>
      <c r="C23" s="54"/>
      <c r="D23" s="61"/>
      <c r="E23" s="60" t="s">
        <v>16</v>
      </c>
      <c r="F23" s="60"/>
      <c r="G23" s="60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2"/>
    </row>
    <row r="24" spans="2:21" ht="12.75">
      <c r="B24" s="63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</row>
    <row r="25" spans="2:21" ht="12.75">
      <c r="B25" s="63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</row>
    <row r="26" spans="2:21" ht="12.75">
      <c r="B26" s="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</row>
    <row r="27" spans="2:21" ht="12.75">
      <c r="B27" s="64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</row>
    <row r="28" spans="2:21" ht="12.75">
      <c r="B28" s="63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</row>
  </sheetData>
  <sheetProtection/>
  <mergeCells count="12">
    <mergeCell ref="N7:O7"/>
    <mergeCell ref="P7:Q7"/>
    <mergeCell ref="R7:S7"/>
    <mergeCell ref="C16:M16"/>
    <mergeCell ref="B2:T2"/>
    <mergeCell ref="D3:T3"/>
    <mergeCell ref="D4:P4"/>
    <mergeCell ref="Q4:R4"/>
    <mergeCell ref="D5:P5"/>
    <mergeCell ref="Q5:R5"/>
    <mergeCell ref="D6:P6"/>
    <mergeCell ref="E7:M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2:20" ht="19.5" customHeight="1" thickBot="1">
      <c r="B3" s="2" t="s">
        <v>1</v>
      </c>
      <c r="C3" s="3"/>
      <c r="D3" s="75" t="s">
        <v>89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7"/>
    </row>
    <row r="4" spans="2:20" ht="19.5" customHeight="1" thickTop="1">
      <c r="B4" s="4" t="s">
        <v>3</v>
      </c>
      <c r="C4" s="5"/>
      <c r="D4" s="78" t="s">
        <v>33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  <c r="Q4" s="81" t="s">
        <v>17</v>
      </c>
      <c r="R4" s="82"/>
      <c r="S4" s="6"/>
      <c r="T4" s="7">
        <v>43008</v>
      </c>
    </row>
    <row r="5" spans="2:20" ht="19.5" customHeight="1">
      <c r="B5" s="4" t="s">
        <v>4</v>
      </c>
      <c r="C5" s="8"/>
      <c r="D5" s="83" t="s">
        <v>60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  <c r="Q5" s="86" t="s">
        <v>2</v>
      </c>
      <c r="R5" s="87"/>
      <c r="S5" s="9"/>
      <c r="T5" s="10" t="s">
        <v>30</v>
      </c>
    </row>
    <row r="6" spans="2:20" ht="19.5" customHeight="1" thickBot="1">
      <c r="B6" s="11" t="s">
        <v>5</v>
      </c>
      <c r="C6" s="12"/>
      <c r="D6" s="88" t="s">
        <v>31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90"/>
      <c r="Q6" s="13"/>
      <c r="R6" s="14"/>
      <c r="S6" s="15"/>
      <c r="T6" s="16" t="s">
        <v>21</v>
      </c>
    </row>
    <row r="7" spans="2:20" ht="24.75" customHeight="1">
      <c r="B7" s="17"/>
      <c r="C7" s="18" t="s">
        <v>6</v>
      </c>
      <c r="D7" s="18" t="s">
        <v>7</v>
      </c>
      <c r="E7" s="91" t="s">
        <v>8</v>
      </c>
      <c r="F7" s="92"/>
      <c r="G7" s="92"/>
      <c r="H7" s="92"/>
      <c r="I7" s="92"/>
      <c r="J7" s="92"/>
      <c r="K7" s="92"/>
      <c r="L7" s="92"/>
      <c r="M7" s="93"/>
      <c r="N7" s="70" t="s">
        <v>18</v>
      </c>
      <c r="O7" s="71"/>
      <c r="P7" s="70" t="s">
        <v>19</v>
      </c>
      <c r="Q7" s="71"/>
      <c r="R7" s="70" t="s">
        <v>20</v>
      </c>
      <c r="S7" s="71"/>
      <c r="T7" s="19" t="s">
        <v>9</v>
      </c>
    </row>
    <row r="8" spans="2:20" ht="9.75" customHeight="1" thickBot="1">
      <c r="B8" s="20"/>
      <c r="C8" s="21"/>
      <c r="D8" s="22"/>
      <c r="E8" s="23">
        <v>1</v>
      </c>
      <c r="F8" s="23"/>
      <c r="G8" s="23"/>
      <c r="H8" s="23">
        <v>2</v>
      </c>
      <c r="I8" s="23"/>
      <c r="J8" s="23"/>
      <c r="K8" s="23">
        <v>3</v>
      </c>
      <c r="L8" s="24"/>
      <c r="M8" s="25"/>
      <c r="N8" s="26"/>
      <c r="O8" s="27"/>
      <c r="P8" s="26"/>
      <c r="Q8" s="27"/>
      <c r="R8" s="26"/>
      <c r="S8" s="27"/>
      <c r="T8" s="28"/>
    </row>
    <row r="9" spans="2:20" ht="30" customHeight="1" thickTop="1">
      <c r="B9" s="29" t="s">
        <v>23</v>
      </c>
      <c r="C9" s="98" t="s">
        <v>42</v>
      </c>
      <c r="D9" s="31" t="s">
        <v>48</v>
      </c>
      <c r="E9" s="32">
        <v>15</v>
      </c>
      <c r="F9" s="33" t="s">
        <v>22</v>
      </c>
      <c r="G9" s="34">
        <v>21</v>
      </c>
      <c r="H9" s="32">
        <v>16</v>
      </c>
      <c r="I9" s="33" t="s">
        <v>22</v>
      </c>
      <c r="J9" s="34">
        <v>21</v>
      </c>
      <c r="K9" s="32"/>
      <c r="L9" s="33" t="s">
        <v>22</v>
      </c>
      <c r="M9" s="34"/>
      <c r="N9" s="35">
        <f aca="true" t="shared" si="0" ref="N9:N15">E9+H9+K9</f>
        <v>31</v>
      </c>
      <c r="O9" s="36">
        <f aca="true" t="shared" si="1" ref="O9:O15">G9+J9+M9</f>
        <v>42</v>
      </c>
      <c r="P9" s="37">
        <f aca="true" t="shared" si="2" ref="P9:P14">IF(E9&gt;G9,1,0)+IF(H9&gt;J9,1,0)+IF(K9&gt;M9,1,0)</f>
        <v>0</v>
      </c>
      <c r="Q9" s="32">
        <f aca="true" t="shared" si="3" ref="Q9:Q14">IF(E9&lt;G9,1,0)+IF(H9&lt;J9,1,0)+IF(K9&lt;M9,1,0)</f>
        <v>2</v>
      </c>
      <c r="R9" s="38">
        <f>IF(P9=2,1,0)</f>
        <v>0</v>
      </c>
      <c r="S9" s="34">
        <f>IF(Q9=2,1,0)</f>
        <v>1</v>
      </c>
      <c r="T9" s="39"/>
    </row>
    <row r="10" spans="2:20" ht="30" customHeight="1">
      <c r="B10" s="29" t="s">
        <v>24</v>
      </c>
      <c r="C10" s="98" t="s">
        <v>41</v>
      </c>
      <c r="D10" s="30" t="s">
        <v>49</v>
      </c>
      <c r="E10" s="32">
        <v>21</v>
      </c>
      <c r="F10" s="32" t="s">
        <v>22</v>
      </c>
      <c r="G10" s="34">
        <v>18</v>
      </c>
      <c r="H10" s="32">
        <v>13</v>
      </c>
      <c r="I10" s="32" t="s">
        <v>22</v>
      </c>
      <c r="J10" s="34">
        <v>21</v>
      </c>
      <c r="K10" s="32">
        <v>11</v>
      </c>
      <c r="L10" s="32" t="s">
        <v>22</v>
      </c>
      <c r="M10" s="34">
        <v>21</v>
      </c>
      <c r="N10" s="35">
        <f t="shared" si="0"/>
        <v>45</v>
      </c>
      <c r="O10" s="36">
        <f t="shared" si="1"/>
        <v>60</v>
      </c>
      <c r="P10" s="37">
        <f t="shared" si="2"/>
        <v>1</v>
      </c>
      <c r="Q10" s="32">
        <f t="shared" si="3"/>
        <v>2</v>
      </c>
      <c r="R10" s="40">
        <f aca="true" t="shared" si="4" ref="R10:S15">IF(P10=2,1,0)</f>
        <v>0</v>
      </c>
      <c r="S10" s="34">
        <f t="shared" si="4"/>
        <v>1</v>
      </c>
      <c r="T10" s="39"/>
    </row>
    <row r="11" spans="2:20" ht="30" customHeight="1">
      <c r="B11" s="29" t="s">
        <v>25</v>
      </c>
      <c r="C11" s="30" t="s">
        <v>43</v>
      </c>
      <c r="D11" s="30" t="s">
        <v>50</v>
      </c>
      <c r="E11" s="32">
        <v>14</v>
      </c>
      <c r="F11" s="32" t="s">
        <v>22</v>
      </c>
      <c r="G11" s="34">
        <v>21</v>
      </c>
      <c r="H11" s="32">
        <v>11</v>
      </c>
      <c r="I11" s="32" t="s">
        <v>22</v>
      </c>
      <c r="J11" s="34">
        <v>21</v>
      </c>
      <c r="K11" s="32"/>
      <c r="L11" s="32" t="s">
        <v>22</v>
      </c>
      <c r="M11" s="34"/>
      <c r="N11" s="35">
        <f t="shared" si="0"/>
        <v>25</v>
      </c>
      <c r="O11" s="36">
        <f t="shared" si="1"/>
        <v>42</v>
      </c>
      <c r="P11" s="37">
        <f t="shared" si="2"/>
        <v>0</v>
      </c>
      <c r="Q11" s="32">
        <f t="shared" si="3"/>
        <v>2</v>
      </c>
      <c r="R11" s="40">
        <f t="shared" si="4"/>
        <v>0</v>
      </c>
      <c r="S11" s="34">
        <f t="shared" si="4"/>
        <v>1</v>
      </c>
      <c r="T11" s="39"/>
    </row>
    <row r="12" spans="2:20" ht="30" customHeight="1">
      <c r="B12" s="29" t="s">
        <v>26</v>
      </c>
      <c r="C12" s="30" t="s">
        <v>44</v>
      </c>
      <c r="D12" s="30" t="s">
        <v>51</v>
      </c>
      <c r="E12" s="32">
        <v>21</v>
      </c>
      <c r="F12" s="32" t="s">
        <v>22</v>
      </c>
      <c r="G12" s="34">
        <v>11</v>
      </c>
      <c r="H12" s="32">
        <v>13</v>
      </c>
      <c r="I12" s="32" t="s">
        <v>22</v>
      </c>
      <c r="J12" s="34">
        <v>21</v>
      </c>
      <c r="K12" s="32">
        <v>20</v>
      </c>
      <c r="L12" s="32" t="s">
        <v>22</v>
      </c>
      <c r="M12" s="34">
        <v>22</v>
      </c>
      <c r="N12" s="35">
        <f t="shared" si="0"/>
        <v>54</v>
      </c>
      <c r="O12" s="36">
        <f t="shared" si="1"/>
        <v>54</v>
      </c>
      <c r="P12" s="37">
        <f t="shared" si="2"/>
        <v>1</v>
      </c>
      <c r="Q12" s="32">
        <f t="shared" si="3"/>
        <v>2</v>
      </c>
      <c r="R12" s="40">
        <f t="shared" si="4"/>
        <v>0</v>
      </c>
      <c r="S12" s="34">
        <f t="shared" si="4"/>
        <v>1</v>
      </c>
      <c r="T12" s="39"/>
    </row>
    <row r="13" spans="2:20" ht="30" customHeight="1">
      <c r="B13" s="29" t="s">
        <v>27</v>
      </c>
      <c r="C13" s="30" t="s">
        <v>62</v>
      </c>
      <c r="D13" s="30" t="s">
        <v>64</v>
      </c>
      <c r="E13" s="32">
        <v>10</v>
      </c>
      <c r="F13" s="32" t="s">
        <v>22</v>
      </c>
      <c r="G13" s="34">
        <v>21</v>
      </c>
      <c r="H13" s="32">
        <v>8</v>
      </c>
      <c r="I13" s="32" t="s">
        <v>22</v>
      </c>
      <c r="J13" s="34">
        <v>21</v>
      </c>
      <c r="K13" s="32"/>
      <c r="L13" s="32" t="s">
        <v>22</v>
      </c>
      <c r="M13" s="34"/>
      <c r="N13" s="35">
        <f t="shared" si="0"/>
        <v>18</v>
      </c>
      <c r="O13" s="36">
        <f t="shared" si="1"/>
        <v>42</v>
      </c>
      <c r="P13" s="37">
        <f t="shared" si="2"/>
        <v>0</v>
      </c>
      <c r="Q13" s="32">
        <f t="shared" si="3"/>
        <v>2</v>
      </c>
      <c r="R13" s="40">
        <f t="shared" si="4"/>
        <v>0</v>
      </c>
      <c r="S13" s="34">
        <f t="shared" si="4"/>
        <v>1</v>
      </c>
      <c r="T13" s="39"/>
    </row>
    <row r="14" spans="2:20" ht="30" customHeight="1">
      <c r="B14" s="29" t="s">
        <v>28</v>
      </c>
      <c r="C14" s="30" t="s">
        <v>46</v>
      </c>
      <c r="D14" s="30" t="s">
        <v>63</v>
      </c>
      <c r="E14" s="32">
        <v>15</v>
      </c>
      <c r="F14" s="32" t="s">
        <v>22</v>
      </c>
      <c r="G14" s="34">
        <v>21</v>
      </c>
      <c r="H14" s="32">
        <v>21</v>
      </c>
      <c r="I14" s="32" t="s">
        <v>22</v>
      </c>
      <c r="J14" s="34">
        <v>14</v>
      </c>
      <c r="K14" s="32">
        <v>21</v>
      </c>
      <c r="L14" s="32" t="s">
        <v>22</v>
      </c>
      <c r="M14" s="34">
        <v>18</v>
      </c>
      <c r="N14" s="35">
        <f t="shared" si="0"/>
        <v>57</v>
      </c>
      <c r="O14" s="36">
        <f t="shared" si="1"/>
        <v>53</v>
      </c>
      <c r="P14" s="37">
        <f t="shared" si="2"/>
        <v>2</v>
      </c>
      <c r="Q14" s="32">
        <f t="shared" si="3"/>
        <v>1</v>
      </c>
      <c r="R14" s="40">
        <f t="shared" si="4"/>
        <v>1</v>
      </c>
      <c r="S14" s="34">
        <f t="shared" si="4"/>
        <v>0</v>
      </c>
      <c r="T14" s="39"/>
    </row>
    <row r="15" spans="2:20" ht="30" customHeight="1" thickBot="1">
      <c r="B15" s="41" t="s">
        <v>14</v>
      </c>
      <c r="C15" s="42" t="s">
        <v>47</v>
      </c>
      <c r="D15" s="42" t="s">
        <v>65</v>
      </c>
      <c r="E15" s="43">
        <v>0</v>
      </c>
      <c r="F15" s="44" t="s">
        <v>22</v>
      </c>
      <c r="G15" s="45">
        <v>21</v>
      </c>
      <c r="H15" s="43">
        <v>0</v>
      </c>
      <c r="I15" s="44" t="s">
        <v>22</v>
      </c>
      <c r="J15" s="45">
        <v>21</v>
      </c>
      <c r="K15" s="43"/>
      <c r="L15" s="44" t="s">
        <v>22</v>
      </c>
      <c r="M15" s="45"/>
      <c r="N15" s="35">
        <f t="shared" si="0"/>
        <v>0</v>
      </c>
      <c r="O15" s="36">
        <f t="shared" si="1"/>
        <v>42</v>
      </c>
      <c r="P15" s="37">
        <f>IF(E15&gt;G15,1,0)+IF(H15&gt;J15,1,0)+IF(K15&gt;M15,1,0)</f>
        <v>0</v>
      </c>
      <c r="Q15" s="32">
        <f>IF(E15&lt;G15,1,0)+IF(H15&lt;J15,1,0)+IF(K15&lt;M15,1,0)</f>
        <v>2</v>
      </c>
      <c r="R15" s="46">
        <f t="shared" si="4"/>
        <v>0</v>
      </c>
      <c r="S15" s="34">
        <f t="shared" si="4"/>
        <v>1</v>
      </c>
      <c r="T15" s="47"/>
    </row>
    <row r="16" spans="2:20" ht="34.5" customHeight="1" thickBot="1">
      <c r="B16" s="48" t="s">
        <v>10</v>
      </c>
      <c r="C16" s="72" t="str">
        <f>IF(R16&gt;S16,D4,IF(S16&gt;R16,D5,"remíza"))</f>
        <v>BADMINTON VK Aš "A"</v>
      </c>
      <c r="D16" s="72"/>
      <c r="E16" s="72"/>
      <c r="F16" s="72"/>
      <c r="G16" s="72"/>
      <c r="H16" s="72"/>
      <c r="I16" s="72"/>
      <c r="J16" s="72"/>
      <c r="K16" s="72"/>
      <c r="L16" s="72"/>
      <c r="M16" s="73"/>
      <c r="N16" s="49">
        <f aca="true" t="shared" si="5" ref="N16:S16">SUM(N9:N15)</f>
        <v>230</v>
      </c>
      <c r="O16" s="50">
        <f t="shared" si="5"/>
        <v>335</v>
      </c>
      <c r="P16" s="49">
        <f t="shared" si="5"/>
        <v>4</v>
      </c>
      <c r="Q16" s="51">
        <f t="shared" si="5"/>
        <v>13</v>
      </c>
      <c r="R16" s="49">
        <f t="shared" si="5"/>
        <v>1</v>
      </c>
      <c r="S16" s="50">
        <f t="shared" si="5"/>
        <v>6</v>
      </c>
      <c r="T16" s="52"/>
    </row>
    <row r="17" spans="2:20" ht="15">
      <c r="B17" s="53"/>
      <c r="C17" s="54"/>
      <c r="D17" s="54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6" t="s">
        <v>11</v>
      </c>
    </row>
    <row r="18" spans="2:20" ht="12.75">
      <c r="B18" s="57" t="s">
        <v>12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</row>
    <row r="19" spans="2:20" ht="12.75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9.5" customHeight="1">
      <c r="B20" s="58" t="s">
        <v>13</v>
      </c>
      <c r="C20" s="54" t="s">
        <v>29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59"/>
      <c r="C21" s="54" t="s">
        <v>29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2.75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2:21" ht="12.75">
      <c r="B23" s="60" t="s">
        <v>15</v>
      </c>
      <c r="C23" s="54"/>
      <c r="D23" s="61"/>
      <c r="E23" s="60" t="s">
        <v>16</v>
      </c>
      <c r="F23" s="60"/>
      <c r="G23" s="60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2"/>
    </row>
    <row r="24" spans="2:21" ht="12.75">
      <c r="B24" s="63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</row>
    <row r="25" spans="2:21" ht="12.75">
      <c r="B25" s="63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</row>
    <row r="26" spans="2:21" ht="12.75">
      <c r="B26" s="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</row>
    <row r="27" spans="2:21" ht="12.75">
      <c r="B27" s="64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</row>
    <row r="28" spans="2:21" ht="12.75">
      <c r="B28" s="63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</row>
  </sheetData>
  <sheetProtection/>
  <mergeCells count="12">
    <mergeCell ref="N7:O7"/>
    <mergeCell ref="P7:Q7"/>
    <mergeCell ref="R7:S7"/>
    <mergeCell ref="C16:M16"/>
    <mergeCell ref="B2:T2"/>
    <mergeCell ref="D3:T3"/>
    <mergeCell ref="D4:P4"/>
    <mergeCell ref="Q4:R4"/>
    <mergeCell ref="D5:P5"/>
    <mergeCell ref="Q5:R5"/>
    <mergeCell ref="D6:P6"/>
    <mergeCell ref="E7:M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2:20" ht="19.5" customHeight="1" thickBot="1">
      <c r="B3" s="2" t="s">
        <v>1</v>
      </c>
      <c r="C3" s="3"/>
      <c r="D3" s="75" t="s">
        <v>89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7"/>
    </row>
    <row r="4" spans="2:20" ht="19.5" customHeight="1" thickTop="1">
      <c r="B4" s="4" t="s">
        <v>3</v>
      </c>
      <c r="C4" s="5"/>
      <c r="D4" s="78" t="s">
        <v>32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  <c r="Q4" s="81" t="s">
        <v>17</v>
      </c>
      <c r="R4" s="82"/>
      <c r="S4" s="6"/>
      <c r="T4" s="7">
        <v>43008</v>
      </c>
    </row>
    <row r="5" spans="2:20" ht="19.5" customHeight="1">
      <c r="B5" s="4" t="s">
        <v>4</v>
      </c>
      <c r="C5" s="8"/>
      <c r="D5" s="83" t="s">
        <v>61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  <c r="Q5" s="86" t="s">
        <v>2</v>
      </c>
      <c r="R5" s="87"/>
      <c r="S5" s="9"/>
      <c r="T5" s="10" t="s">
        <v>30</v>
      </c>
    </row>
    <row r="6" spans="2:20" ht="19.5" customHeight="1" thickBot="1">
      <c r="B6" s="11" t="s">
        <v>5</v>
      </c>
      <c r="C6" s="12"/>
      <c r="D6" s="88" t="s">
        <v>31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90"/>
      <c r="Q6" s="13"/>
      <c r="R6" s="14"/>
      <c r="S6" s="15"/>
      <c r="T6" s="16" t="s">
        <v>21</v>
      </c>
    </row>
    <row r="7" spans="2:20" ht="24.75" customHeight="1">
      <c r="B7" s="17"/>
      <c r="C7" s="18" t="s">
        <v>6</v>
      </c>
      <c r="D7" s="18" t="s">
        <v>7</v>
      </c>
      <c r="E7" s="91" t="s">
        <v>8</v>
      </c>
      <c r="F7" s="92"/>
      <c r="G7" s="92"/>
      <c r="H7" s="92"/>
      <c r="I7" s="92"/>
      <c r="J7" s="92"/>
      <c r="K7" s="92"/>
      <c r="L7" s="92"/>
      <c r="M7" s="93"/>
      <c r="N7" s="70" t="s">
        <v>18</v>
      </c>
      <c r="O7" s="71"/>
      <c r="P7" s="70" t="s">
        <v>19</v>
      </c>
      <c r="Q7" s="71"/>
      <c r="R7" s="70" t="s">
        <v>20</v>
      </c>
      <c r="S7" s="71"/>
      <c r="T7" s="19" t="s">
        <v>9</v>
      </c>
    </row>
    <row r="8" spans="2:20" ht="9.75" customHeight="1" thickBot="1">
      <c r="B8" s="20"/>
      <c r="C8" s="21"/>
      <c r="D8" s="22"/>
      <c r="E8" s="23">
        <v>1</v>
      </c>
      <c r="F8" s="23"/>
      <c r="G8" s="23"/>
      <c r="H8" s="23">
        <v>2</v>
      </c>
      <c r="I8" s="23"/>
      <c r="J8" s="23"/>
      <c r="K8" s="23">
        <v>3</v>
      </c>
      <c r="L8" s="24"/>
      <c r="M8" s="25"/>
      <c r="N8" s="26"/>
      <c r="O8" s="27"/>
      <c r="P8" s="26"/>
      <c r="Q8" s="27"/>
      <c r="R8" s="26"/>
      <c r="S8" s="27"/>
      <c r="T8" s="28"/>
    </row>
    <row r="9" spans="2:20" ht="30" customHeight="1" thickTop="1">
      <c r="B9" s="29" t="s">
        <v>23</v>
      </c>
      <c r="C9" s="30" t="s">
        <v>35</v>
      </c>
      <c r="D9" s="31" t="s">
        <v>54</v>
      </c>
      <c r="E9" s="32">
        <v>21</v>
      </c>
      <c r="F9" s="33" t="s">
        <v>22</v>
      </c>
      <c r="G9" s="34">
        <v>8</v>
      </c>
      <c r="H9" s="32">
        <v>21</v>
      </c>
      <c r="I9" s="33" t="s">
        <v>22</v>
      </c>
      <c r="J9" s="34">
        <v>16</v>
      </c>
      <c r="K9" s="32"/>
      <c r="L9" s="33" t="s">
        <v>22</v>
      </c>
      <c r="M9" s="34"/>
      <c r="N9" s="35">
        <f aca="true" t="shared" si="0" ref="N9:N15">E9+H9+K9</f>
        <v>42</v>
      </c>
      <c r="O9" s="36">
        <f aca="true" t="shared" si="1" ref="O9:O15">G9+J9+M9</f>
        <v>24</v>
      </c>
      <c r="P9" s="37">
        <f aca="true" t="shared" si="2" ref="P9:P14">IF(E9&gt;G9,1,0)+IF(H9&gt;J9,1,0)+IF(K9&gt;M9,1,0)</f>
        <v>2</v>
      </c>
      <c r="Q9" s="32">
        <f aca="true" t="shared" si="3" ref="Q9:Q14">IF(E9&lt;G9,1,0)+IF(H9&lt;J9,1,0)+IF(K9&lt;M9,1,0)</f>
        <v>0</v>
      </c>
      <c r="R9" s="38">
        <f>IF(P9=2,1,0)</f>
        <v>1</v>
      </c>
      <c r="S9" s="34">
        <f>IF(Q9=2,1,0)</f>
        <v>0</v>
      </c>
      <c r="T9" s="39"/>
    </row>
    <row r="10" spans="2:20" ht="30" customHeight="1">
      <c r="B10" s="29" t="s">
        <v>24</v>
      </c>
      <c r="C10" s="30" t="s">
        <v>66</v>
      </c>
      <c r="D10" s="30" t="s">
        <v>55</v>
      </c>
      <c r="E10" s="32">
        <v>21</v>
      </c>
      <c r="F10" s="32" t="s">
        <v>22</v>
      </c>
      <c r="G10" s="34">
        <v>7</v>
      </c>
      <c r="H10" s="32">
        <v>21</v>
      </c>
      <c r="I10" s="32" t="s">
        <v>22</v>
      </c>
      <c r="J10" s="34">
        <v>3</v>
      </c>
      <c r="K10" s="32"/>
      <c r="L10" s="32" t="s">
        <v>22</v>
      </c>
      <c r="M10" s="34"/>
      <c r="N10" s="35">
        <f t="shared" si="0"/>
        <v>42</v>
      </c>
      <c r="O10" s="36">
        <f t="shared" si="1"/>
        <v>10</v>
      </c>
      <c r="P10" s="37">
        <f t="shared" si="2"/>
        <v>2</v>
      </c>
      <c r="Q10" s="32">
        <f t="shared" si="3"/>
        <v>0</v>
      </c>
      <c r="R10" s="40">
        <f aca="true" t="shared" si="4" ref="R10:S15">IF(P10=2,1,0)</f>
        <v>1</v>
      </c>
      <c r="S10" s="34">
        <f t="shared" si="4"/>
        <v>0</v>
      </c>
      <c r="T10" s="39"/>
    </row>
    <row r="11" spans="2:20" ht="30" customHeight="1">
      <c r="B11" s="29" t="s">
        <v>25</v>
      </c>
      <c r="C11" s="30" t="s">
        <v>37</v>
      </c>
      <c r="D11" s="98" t="s">
        <v>57</v>
      </c>
      <c r="E11" s="32">
        <v>21</v>
      </c>
      <c r="F11" s="32" t="s">
        <v>22</v>
      </c>
      <c r="G11" s="34">
        <v>7</v>
      </c>
      <c r="H11" s="32">
        <v>21</v>
      </c>
      <c r="I11" s="32" t="s">
        <v>22</v>
      </c>
      <c r="J11" s="34">
        <v>5</v>
      </c>
      <c r="K11" s="32"/>
      <c r="L11" s="32" t="s">
        <v>22</v>
      </c>
      <c r="M11" s="34"/>
      <c r="N11" s="35">
        <f t="shared" si="0"/>
        <v>42</v>
      </c>
      <c r="O11" s="36">
        <f t="shared" si="1"/>
        <v>12</v>
      </c>
      <c r="P11" s="37">
        <f t="shared" si="2"/>
        <v>2</v>
      </c>
      <c r="Q11" s="32">
        <f t="shared" si="3"/>
        <v>0</v>
      </c>
      <c r="R11" s="40">
        <f t="shared" si="4"/>
        <v>1</v>
      </c>
      <c r="S11" s="34">
        <f t="shared" si="4"/>
        <v>0</v>
      </c>
      <c r="T11" s="39"/>
    </row>
    <row r="12" spans="2:20" ht="30" customHeight="1">
      <c r="B12" s="29" t="s">
        <v>26</v>
      </c>
      <c r="C12" s="30" t="s">
        <v>67</v>
      </c>
      <c r="D12" s="98" t="s">
        <v>71</v>
      </c>
      <c r="E12" s="32">
        <v>21</v>
      </c>
      <c r="F12" s="32" t="s">
        <v>22</v>
      </c>
      <c r="G12" s="34">
        <v>12</v>
      </c>
      <c r="H12" s="32">
        <v>21</v>
      </c>
      <c r="I12" s="32" t="s">
        <v>22</v>
      </c>
      <c r="J12" s="34">
        <v>11</v>
      </c>
      <c r="K12" s="32"/>
      <c r="L12" s="32" t="s">
        <v>22</v>
      </c>
      <c r="M12" s="34"/>
      <c r="N12" s="35">
        <f t="shared" si="0"/>
        <v>42</v>
      </c>
      <c r="O12" s="36">
        <f t="shared" si="1"/>
        <v>23</v>
      </c>
      <c r="P12" s="37">
        <f t="shared" si="2"/>
        <v>2</v>
      </c>
      <c r="Q12" s="32">
        <f t="shared" si="3"/>
        <v>0</v>
      </c>
      <c r="R12" s="40">
        <f t="shared" si="4"/>
        <v>1</v>
      </c>
      <c r="S12" s="34">
        <f t="shared" si="4"/>
        <v>0</v>
      </c>
      <c r="T12" s="39"/>
    </row>
    <row r="13" spans="2:20" ht="30" customHeight="1">
      <c r="B13" s="29" t="s">
        <v>27</v>
      </c>
      <c r="C13" s="30" t="s">
        <v>68</v>
      </c>
      <c r="D13" s="30" t="s">
        <v>72</v>
      </c>
      <c r="E13" s="32">
        <v>21</v>
      </c>
      <c r="F13" s="32" t="s">
        <v>22</v>
      </c>
      <c r="G13" s="34">
        <v>10</v>
      </c>
      <c r="H13" s="32">
        <v>21</v>
      </c>
      <c r="I13" s="32" t="s">
        <v>22</v>
      </c>
      <c r="J13" s="34">
        <v>11</v>
      </c>
      <c r="K13" s="32"/>
      <c r="L13" s="32" t="s">
        <v>22</v>
      </c>
      <c r="M13" s="34"/>
      <c r="N13" s="35">
        <f t="shared" si="0"/>
        <v>42</v>
      </c>
      <c r="O13" s="36">
        <f t="shared" si="1"/>
        <v>21</v>
      </c>
      <c r="P13" s="37">
        <f t="shared" si="2"/>
        <v>2</v>
      </c>
      <c r="Q13" s="32">
        <f t="shared" si="3"/>
        <v>0</v>
      </c>
      <c r="R13" s="40">
        <f t="shared" si="4"/>
        <v>1</v>
      </c>
      <c r="S13" s="34">
        <f t="shared" si="4"/>
        <v>0</v>
      </c>
      <c r="T13" s="39"/>
    </row>
    <row r="14" spans="2:20" ht="30" customHeight="1">
      <c r="B14" s="29" t="s">
        <v>28</v>
      </c>
      <c r="C14" s="30" t="s">
        <v>69</v>
      </c>
      <c r="D14" s="30" t="s">
        <v>73</v>
      </c>
      <c r="E14" s="32">
        <v>21</v>
      </c>
      <c r="F14" s="32" t="s">
        <v>22</v>
      </c>
      <c r="G14" s="34">
        <v>15</v>
      </c>
      <c r="H14" s="32">
        <v>21</v>
      </c>
      <c r="I14" s="32" t="s">
        <v>22</v>
      </c>
      <c r="J14" s="34">
        <v>13</v>
      </c>
      <c r="K14" s="32"/>
      <c r="L14" s="32" t="s">
        <v>22</v>
      </c>
      <c r="M14" s="34"/>
      <c r="N14" s="35">
        <f t="shared" si="0"/>
        <v>42</v>
      </c>
      <c r="O14" s="36">
        <f t="shared" si="1"/>
        <v>28</v>
      </c>
      <c r="P14" s="37">
        <f t="shared" si="2"/>
        <v>2</v>
      </c>
      <c r="Q14" s="32">
        <f t="shared" si="3"/>
        <v>0</v>
      </c>
      <c r="R14" s="40">
        <f t="shared" si="4"/>
        <v>1</v>
      </c>
      <c r="S14" s="34">
        <f t="shared" si="4"/>
        <v>0</v>
      </c>
      <c r="T14" s="39"/>
    </row>
    <row r="15" spans="2:20" ht="30" customHeight="1" thickBot="1">
      <c r="B15" s="41" t="s">
        <v>14</v>
      </c>
      <c r="C15" s="42" t="s">
        <v>70</v>
      </c>
      <c r="D15" s="42" t="s">
        <v>74</v>
      </c>
      <c r="E15" s="43">
        <v>21</v>
      </c>
      <c r="F15" s="44" t="s">
        <v>22</v>
      </c>
      <c r="G15" s="45">
        <v>6</v>
      </c>
      <c r="H15" s="43">
        <v>21</v>
      </c>
      <c r="I15" s="44" t="s">
        <v>22</v>
      </c>
      <c r="J15" s="45">
        <v>9</v>
      </c>
      <c r="K15" s="43"/>
      <c r="L15" s="44" t="s">
        <v>22</v>
      </c>
      <c r="M15" s="45"/>
      <c r="N15" s="35">
        <f t="shared" si="0"/>
        <v>42</v>
      </c>
      <c r="O15" s="36">
        <f t="shared" si="1"/>
        <v>15</v>
      </c>
      <c r="P15" s="37">
        <f>IF(E15&gt;G15,1,0)+IF(H15&gt;J15,1,0)+IF(K15&gt;M15,1,0)</f>
        <v>2</v>
      </c>
      <c r="Q15" s="32">
        <f>IF(E15&lt;G15,1,0)+IF(H15&lt;J15,1,0)+IF(K15&lt;M15,1,0)</f>
        <v>0</v>
      </c>
      <c r="R15" s="46">
        <f t="shared" si="4"/>
        <v>1</v>
      </c>
      <c r="S15" s="34">
        <f t="shared" si="4"/>
        <v>0</v>
      </c>
      <c r="T15" s="47"/>
    </row>
    <row r="16" spans="2:20" ht="34.5" customHeight="1" thickBot="1">
      <c r="B16" s="48" t="s">
        <v>10</v>
      </c>
      <c r="C16" s="72" t="str">
        <f>IF(R16&gt;S16,D4,IF(S16&gt;R16,D5,"remíza"))</f>
        <v>TJ Jiskra Nejdek</v>
      </c>
      <c r="D16" s="72"/>
      <c r="E16" s="72"/>
      <c r="F16" s="72"/>
      <c r="G16" s="72"/>
      <c r="H16" s="72"/>
      <c r="I16" s="72"/>
      <c r="J16" s="72"/>
      <c r="K16" s="72"/>
      <c r="L16" s="72"/>
      <c r="M16" s="73"/>
      <c r="N16" s="49">
        <f aca="true" t="shared" si="5" ref="N16:S16">SUM(N9:N15)</f>
        <v>294</v>
      </c>
      <c r="O16" s="50">
        <f t="shared" si="5"/>
        <v>133</v>
      </c>
      <c r="P16" s="49">
        <f t="shared" si="5"/>
        <v>14</v>
      </c>
      <c r="Q16" s="51">
        <f t="shared" si="5"/>
        <v>0</v>
      </c>
      <c r="R16" s="49">
        <f t="shared" si="5"/>
        <v>7</v>
      </c>
      <c r="S16" s="50">
        <f t="shared" si="5"/>
        <v>0</v>
      </c>
      <c r="T16" s="52"/>
    </row>
    <row r="17" spans="2:20" ht="15">
      <c r="B17" s="53"/>
      <c r="C17" s="54"/>
      <c r="D17" s="54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6" t="s">
        <v>11</v>
      </c>
    </row>
    <row r="18" spans="2:20" ht="12.75">
      <c r="B18" s="57" t="s">
        <v>12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</row>
    <row r="19" spans="2:20" ht="12.75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9.5" customHeight="1">
      <c r="B20" s="58" t="s">
        <v>13</v>
      </c>
      <c r="C20" s="54" t="s">
        <v>29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59"/>
      <c r="C21" s="54" t="s">
        <v>29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2.75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2:21" ht="12.75">
      <c r="B23" s="60" t="s">
        <v>15</v>
      </c>
      <c r="C23" s="54"/>
      <c r="D23" s="61"/>
      <c r="E23" s="60" t="s">
        <v>16</v>
      </c>
      <c r="F23" s="60"/>
      <c r="G23" s="60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2"/>
    </row>
    <row r="24" spans="2:21" ht="12.75">
      <c r="B24" s="63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</row>
    <row r="25" spans="2:21" ht="12.75">
      <c r="B25" s="63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</row>
    <row r="26" spans="2:21" ht="12.75">
      <c r="B26" s="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</row>
    <row r="27" spans="2:21" ht="12.75">
      <c r="B27" s="64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</row>
    <row r="28" spans="2:21" ht="12.75">
      <c r="B28" s="63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</row>
  </sheetData>
  <sheetProtection/>
  <mergeCells count="12">
    <mergeCell ref="N7:O7"/>
    <mergeCell ref="P7:Q7"/>
    <mergeCell ref="R7:S7"/>
    <mergeCell ref="C16:M16"/>
    <mergeCell ref="B2:T2"/>
    <mergeCell ref="D3:T3"/>
    <mergeCell ref="D4:P4"/>
    <mergeCell ref="Q4:R4"/>
    <mergeCell ref="D5:P5"/>
    <mergeCell ref="Q5:R5"/>
    <mergeCell ref="D6:P6"/>
    <mergeCell ref="E7:M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2:20" ht="19.5" customHeight="1" thickBot="1">
      <c r="B3" s="2" t="s">
        <v>1</v>
      </c>
      <c r="C3" s="3"/>
      <c r="D3" s="75" t="s">
        <v>89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7"/>
    </row>
    <row r="4" spans="2:20" ht="19.5" customHeight="1" thickTop="1">
      <c r="B4" s="4" t="s">
        <v>3</v>
      </c>
      <c r="C4" s="5"/>
      <c r="D4" s="78" t="s">
        <v>33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  <c r="Q4" s="81" t="s">
        <v>17</v>
      </c>
      <c r="R4" s="82"/>
      <c r="S4" s="6"/>
      <c r="T4" s="7">
        <v>43008</v>
      </c>
    </row>
    <row r="5" spans="2:20" ht="19.5" customHeight="1">
      <c r="B5" s="4" t="s">
        <v>4</v>
      </c>
      <c r="C5" s="8"/>
      <c r="D5" s="83" t="s">
        <v>61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  <c r="Q5" s="86" t="s">
        <v>2</v>
      </c>
      <c r="R5" s="87"/>
      <c r="S5" s="9"/>
      <c r="T5" s="10" t="s">
        <v>30</v>
      </c>
    </row>
    <row r="6" spans="2:20" ht="19.5" customHeight="1" thickBot="1">
      <c r="B6" s="11" t="s">
        <v>5</v>
      </c>
      <c r="C6" s="12"/>
      <c r="D6" s="88" t="s">
        <v>31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90"/>
      <c r="Q6" s="13"/>
      <c r="R6" s="14"/>
      <c r="S6" s="15"/>
      <c r="T6" s="16" t="s">
        <v>21</v>
      </c>
    </row>
    <row r="7" spans="2:20" ht="24.75" customHeight="1">
      <c r="B7" s="17"/>
      <c r="C7" s="18" t="s">
        <v>6</v>
      </c>
      <c r="D7" s="18" t="s">
        <v>7</v>
      </c>
      <c r="E7" s="91" t="s">
        <v>8</v>
      </c>
      <c r="F7" s="92"/>
      <c r="G7" s="92"/>
      <c r="H7" s="92"/>
      <c r="I7" s="92"/>
      <c r="J7" s="92"/>
      <c r="K7" s="92"/>
      <c r="L7" s="92"/>
      <c r="M7" s="93"/>
      <c r="N7" s="70" t="s">
        <v>18</v>
      </c>
      <c r="O7" s="71"/>
      <c r="P7" s="70" t="s">
        <v>19</v>
      </c>
      <c r="Q7" s="71"/>
      <c r="R7" s="70" t="s">
        <v>20</v>
      </c>
      <c r="S7" s="71"/>
      <c r="T7" s="19" t="s">
        <v>9</v>
      </c>
    </row>
    <row r="8" spans="2:20" ht="9.75" customHeight="1" thickBot="1">
      <c r="B8" s="20"/>
      <c r="C8" s="21"/>
      <c r="D8" s="22"/>
      <c r="E8" s="23">
        <v>1</v>
      </c>
      <c r="F8" s="23"/>
      <c r="G8" s="23"/>
      <c r="H8" s="23">
        <v>2</v>
      </c>
      <c r="I8" s="23"/>
      <c r="J8" s="23"/>
      <c r="K8" s="23">
        <v>3</v>
      </c>
      <c r="L8" s="24"/>
      <c r="M8" s="25"/>
      <c r="N8" s="26"/>
      <c r="O8" s="27"/>
      <c r="P8" s="26"/>
      <c r="Q8" s="27"/>
      <c r="R8" s="26"/>
      <c r="S8" s="27"/>
      <c r="T8" s="28"/>
    </row>
    <row r="9" spans="2:20" ht="30" customHeight="1" thickTop="1">
      <c r="B9" s="29" t="s">
        <v>23</v>
      </c>
      <c r="C9" s="98" t="s">
        <v>42</v>
      </c>
      <c r="D9" s="31" t="s">
        <v>54</v>
      </c>
      <c r="E9" s="32">
        <v>21</v>
      </c>
      <c r="F9" s="33" t="s">
        <v>22</v>
      </c>
      <c r="G9" s="34">
        <v>10</v>
      </c>
      <c r="H9" s="32">
        <v>21</v>
      </c>
      <c r="I9" s="33" t="s">
        <v>22</v>
      </c>
      <c r="J9" s="34">
        <v>13</v>
      </c>
      <c r="K9" s="32"/>
      <c r="L9" s="33" t="s">
        <v>22</v>
      </c>
      <c r="M9" s="34"/>
      <c r="N9" s="35">
        <f aca="true" t="shared" si="0" ref="N9:N15">E9+H9+K9</f>
        <v>42</v>
      </c>
      <c r="O9" s="36">
        <f aca="true" t="shared" si="1" ref="O9:O15">G9+J9+M9</f>
        <v>23</v>
      </c>
      <c r="P9" s="37">
        <f aca="true" t="shared" si="2" ref="P9:P14">IF(E9&gt;G9,1,0)+IF(H9&gt;J9,1,0)+IF(K9&gt;M9,1,0)</f>
        <v>2</v>
      </c>
      <c r="Q9" s="32">
        <f aca="true" t="shared" si="3" ref="Q9:Q14">IF(E9&lt;G9,1,0)+IF(H9&lt;J9,1,0)+IF(K9&lt;M9,1,0)</f>
        <v>0</v>
      </c>
      <c r="R9" s="38">
        <f>IF(P9=2,1,0)</f>
        <v>1</v>
      </c>
      <c r="S9" s="34">
        <f>IF(Q9=2,1,0)</f>
        <v>0</v>
      </c>
      <c r="T9" s="39"/>
    </row>
    <row r="10" spans="2:20" ht="30" customHeight="1">
      <c r="B10" s="29" t="s">
        <v>24</v>
      </c>
      <c r="C10" s="98" t="s">
        <v>41</v>
      </c>
      <c r="D10" s="30" t="s">
        <v>75</v>
      </c>
      <c r="E10" s="32">
        <v>16</v>
      </c>
      <c r="F10" s="32" t="s">
        <v>22</v>
      </c>
      <c r="G10" s="34">
        <v>21</v>
      </c>
      <c r="H10" s="32">
        <v>21</v>
      </c>
      <c r="I10" s="32" t="s">
        <v>22</v>
      </c>
      <c r="J10" s="34">
        <v>8</v>
      </c>
      <c r="K10" s="32">
        <v>20</v>
      </c>
      <c r="L10" s="32" t="s">
        <v>22</v>
      </c>
      <c r="M10" s="34">
        <v>22</v>
      </c>
      <c r="N10" s="35">
        <f t="shared" si="0"/>
        <v>57</v>
      </c>
      <c r="O10" s="36">
        <f t="shared" si="1"/>
        <v>51</v>
      </c>
      <c r="P10" s="37">
        <f t="shared" si="2"/>
        <v>1</v>
      </c>
      <c r="Q10" s="32">
        <f t="shared" si="3"/>
        <v>2</v>
      </c>
      <c r="R10" s="40">
        <f aca="true" t="shared" si="4" ref="R10:S15">IF(P10=2,1,0)</f>
        <v>0</v>
      </c>
      <c r="S10" s="34">
        <f t="shared" si="4"/>
        <v>1</v>
      </c>
      <c r="T10" s="39"/>
    </row>
    <row r="11" spans="2:20" ht="30" customHeight="1">
      <c r="B11" s="29" t="s">
        <v>25</v>
      </c>
      <c r="C11" s="30" t="s">
        <v>43</v>
      </c>
      <c r="D11" s="98" t="s">
        <v>57</v>
      </c>
      <c r="E11" s="32">
        <v>21</v>
      </c>
      <c r="F11" s="32" t="s">
        <v>22</v>
      </c>
      <c r="G11" s="34">
        <v>18</v>
      </c>
      <c r="H11" s="32">
        <v>21</v>
      </c>
      <c r="I11" s="32" t="s">
        <v>22</v>
      </c>
      <c r="J11" s="34">
        <v>11</v>
      </c>
      <c r="K11" s="32"/>
      <c r="L11" s="32" t="s">
        <v>22</v>
      </c>
      <c r="M11" s="34"/>
      <c r="N11" s="35">
        <f t="shared" si="0"/>
        <v>42</v>
      </c>
      <c r="O11" s="36">
        <f t="shared" si="1"/>
        <v>29</v>
      </c>
      <c r="P11" s="37">
        <f t="shared" si="2"/>
        <v>2</v>
      </c>
      <c r="Q11" s="32">
        <f t="shared" si="3"/>
        <v>0</v>
      </c>
      <c r="R11" s="40">
        <f t="shared" si="4"/>
        <v>1</v>
      </c>
      <c r="S11" s="34">
        <f t="shared" si="4"/>
        <v>0</v>
      </c>
      <c r="T11" s="39"/>
    </row>
    <row r="12" spans="2:20" ht="30" customHeight="1">
      <c r="B12" s="29" t="s">
        <v>26</v>
      </c>
      <c r="C12" s="30" t="s">
        <v>44</v>
      </c>
      <c r="D12" s="98" t="s">
        <v>71</v>
      </c>
      <c r="E12" s="32">
        <v>21</v>
      </c>
      <c r="F12" s="32" t="s">
        <v>22</v>
      </c>
      <c r="G12" s="34">
        <v>3</v>
      </c>
      <c r="H12" s="32">
        <v>21</v>
      </c>
      <c r="I12" s="32" t="s">
        <v>22</v>
      </c>
      <c r="J12" s="34">
        <v>8</v>
      </c>
      <c r="K12" s="32"/>
      <c r="L12" s="32" t="s">
        <v>22</v>
      </c>
      <c r="M12" s="34"/>
      <c r="N12" s="35">
        <f t="shared" si="0"/>
        <v>42</v>
      </c>
      <c r="O12" s="36">
        <f t="shared" si="1"/>
        <v>11</v>
      </c>
      <c r="P12" s="37">
        <f t="shared" si="2"/>
        <v>2</v>
      </c>
      <c r="Q12" s="32">
        <f t="shared" si="3"/>
        <v>0</v>
      </c>
      <c r="R12" s="40">
        <f t="shared" si="4"/>
        <v>1</v>
      </c>
      <c r="S12" s="34">
        <f t="shared" si="4"/>
        <v>0</v>
      </c>
      <c r="T12" s="39"/>
    </row>
    <row r="13" spans="2:20" ht="30" customHeight="1">
      <c r="B13" s="29" t="s">
        <v>27</v>
      </c>
      <c r="C13" s="30" t="s">
        <v>62</v>
      </c>
      <c r="D13" s="30" t="s">
        <v>72</v>
      </c>
      <c r="E13" s="32">
        <v>16</v>
      </c>
      <c r="F13" s="32" t="s">
        <v>22</v>
      </c>
      <c r="G13" s="34">
        <v>21</v>
      </c>
      <c r="H13" s="32">
        <v>15</v>
      </c>
      <c r="I13" s="32" t="s">
        <v>22</v>
      </c>
      <c r="J13" s="34">
        <v>21</v>
      </c>
      <c r="K13" s="32"/>
      <c r="L13" s="32" t="s">
        <v>22</v>
      </c>
      <c r="M13" s="34"/>
      <c r="N13" s="35">
        <f t="shared" si="0"/>
        <v>31</v>
      </c>
      <c r="O13" s="36">
        <f t="shared" si="1"/>
        <v>42</v>
      </c>
      <c r="P13" s="37">
        <f t="shared" si="2"/>
        <v>0</v>
      </c>
      <c r="Q13" s="32">
        <f t="shared" si="3"/>
        <v>2</v>
      </c>
      <c r="R13" s="40">
        <f t="shared" si="4"/>
        <v>0</v>
      </c>
      <c r="S13" s="34">
        <f t="shared" si="4"/>
        <v>1</v>
      </c>
      <c r="T13" s="39"/>
    </row>
    <row r="14" spans="2:20" ht="30" customHeight="1">
      <c r="B14" s="29" t="s">
        <v>28</v>
      </c>
      <c r="C14" s="30" t="s">
        <v>46</v>
      </c>
      <c r="D14" s="30" t="s">
        <v>76</v>
      </c>
      <c r="E14" s="32">
        <v>21</v>
      </c>
      <c r="F14" s="32" t="s">
        <v>22</v>
      </c>
      <c r="G14" s="34">
        <v>11</v>
      </c>
      <c r="H14" s="32">
        <v>21</v>
      </c>
      <c r="I14" s="32" t="s">
        <v>22</v>
      </c>
      <c r="J14" s="34">
        <v>8</v>
      </c>
      <c r="K14" s="32"/>
      <c r="L14" s="32" t="s">
        <v>22</v>
      </c>
      <c r="M14" s="34"/>
      <c r="N14" s="35">
        <f t="shared" si="0"/>
        <v>42</v>
      </c>
      <c r="O14" s="36">
        <f t="shared" si="1"/>
        <v>19</v>
      </c>
      <c r="P14" s="37">
        <f t="shared" si="2"/>
        <v>2</v>
      </c>
      <c r="Q14" s="32">
        <f t="shared" si="3"/>
        <v>0</v>
      </c>
      <c r="R14" s="40">
        <f t="shared" si="4"/>
        <v>1</v>
      </c>
      <c r="S14" s="34">
        <f t="shared" si="4"/>
        <v>0</v>
      </c>
      <c r="T14" s="39"/>
    </row>
    <row r="15" spans="2:20" ht="30" customHeight="1" thickBot="1">
      <c r="B15" s="41" t="s">
        <v>14</v>
      </c>
      <c r="C15" s="42" t="s">
        <v>47</v>
      </c>
      <c r="D15" s="42" t="s">
        <v>74</v>
      </c>
      <c r="E15" s="43">
        <v>0</v>
      </c>
      <c r="F15" s="44" t="s">
        <v>22</v>
      </c>
      <c r="G15" s="45">
        <v>21</v>
      </c>
      <c r="H15" s="43">
        <v>0</v>
      </c>
      <c r="I15" s="44" t="s">
        <v>22</v>
      </c>
      <c r="J15" s="45">
        <v>21</v>
      </c>
      <c r="K15" s="43"/>
      <c r="L15" s="44" t="s">
        <v>22</v>
      </c>
      <c r="M15" s="45"/>
      <c r="N15" s="35">
        <f t="shared" si="0"/>
        <v>0</v>
      </c>
      <c r="O15" s="36">
        <f t="shared" si="1"/>
        <v>42</v>
      </c>
      <c r="P15" s="37">
        <f>IF(E15&gt;G15,1,0)+IF(H15&gt;J15,1,0)+IF(K15&gt;M15,1,0)</f>
        <v>0</v>
      </c>
      <c r="Q15" s="32">
        <f>IF(E15&lt;G15,1,0)+IF(H15&lt;J15,1,0)+IF(K15&lt;M15,1,0)</f>
        <v>2</v>
      </c>
      <c r="R15" s="46">
        <f t="shared" si="4"/>
        <v>0</v>
      </c>
      <c r="S15" s="34">
        <f t="shared" si="4"/>
        <v>1</v>
      </c>
      <c r="T15" s="47"/>
    </row>
    <row r="16" spans="2:20" ht="34.5" customHeight="1" thickBot="1">
      <c r="B16" s="48" t="s">
        <v>10</v>
      </c>
      <c r="C16" s="72" t="str">
        <f>IF(R16&gt;S16,D4,IF(S16&gt;R16,D5,"remíza"))</f>
        <v>TJ Slovan Karlovy Vary</v>
      </c>
      <c r="D16" s="72"/>
      <c r="E16" s="72"/>
      <c r="F16" s="72"/>
      <c r="G16" s="72"/>
      <c r="H16" s="72"/>
      <c r="I16" s="72"/>
      <c r="J16" s="72"/>
      <c r="K16" s="72"/>
      <c r="L16" s="72"/>
      <c r="M16" s="73"/>
      <c r="N16" s="49">
        <f aca="true" t="shared" si="5" ref="N16:S16">SUM(N9:N15)</f>
        <v>256</v>
      </c>
      <c r="O16" s="50">
        <f t="shared" si="5"/>
        <v>217</v>
      </c>
      <c r="P16" s="49">
        <f t="shared" si="5"/>
        <v>9</v>
      </c>
      <c r="Q16" s="51">
        <f t="shared" si="5"/>
        <v>6</v>
      </c>
      <c r="R16" s="49">
        <f t="shared" si="5"/>
        <v>4</v>
      </c>
      <c r="S16" s="50">
        <f t="shared" si="5"/>
        <v>3</v>
      </c>
      <c r="T16" s="52"/>
    </row>
    <row r="17" spans="2:20" ht="15">
      <c r="B17" s="53"/>
      <c r="C17" s="54"/>
      <c r="D17" s="54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6" t="s">
        <v>11</v>
      </c>
    </row>
    <row r="18" spans="2:20" ht="12.75">
      <c r="B18" s="57" t="s">
        <v>12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</row>
    <row r="19" spans="2:20" ht="12.75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9.5" customHeight="1">
      <c r="B20" s="58" t="s">
        <v>13</v>
      </c>
      <c r="C20" s="54" t="s">
        <v>29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59"/>
      <c r="C21" s="54" t="s">
        <v>29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2.75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2:21" ht="12.75">
      <c r="B23" s="60" t="s">
        <v>15</v>
      </c>
      <c r="C23" s="54"/>
      <c r="D23" s="61"/>
      <c r="E23" s="60" t="s">
        <v>16</v>
      </c>
      <c r="F23" s="60"/>
      <c r="G23" s="60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2"/>
    </row>
    <row r="24" spans="2:21" ht="12.75">
      <c r="B24" s="63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</row>
    <row r="25" spans="2:21" ht="12.75">
      <c r="B25" s="63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</row>
    <row r="26" spans="2:21" ht="12.75">
      <c r="B26" s="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</row>
    <row r="27" spans="2:21" ht="12.75">
      <c r="B27" s="64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</row>
    <row r="28" spans="2:21" ht="12.75">
      <c r="B28" s="63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</row>
  </sheetData>
  <sheetProtection/>
  <mergeCells count="12">
    <mergeCell ref="N7:O7"/>
    <mergeCell ref="P7:Q7"/>
    <mergeCell ref="R7:S7"/>
    <mergeCell ref="C16:M16"/>
    <mergeCell ref="B2:T2"/>
    <mergeCell ref="D3:T3"/>
    <mergeCell ref="D4:P4"/>
    <mergeCell ref="Q4:R4"/>
    <mergeCell ref="D5:P5"/>
    <mergeCell ref="Q5:R5"/>
    <mergeCell ref="D6:P6"/>
    <mergeCell ref="E7:M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8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2:20" ht="19.5" customHeight="1" thickBot="1">
      <c r="B3" s="2" t="s">
        <v>1</v>
      </c>
      <c r="C3" s="3"/>
      <c r="D3" s="75" t="s">
        <v>89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7"/>
    </row>
    <row r="4" spans="2:20" ht="19.5" customHeight="1" thickTop="1">
      <c r="B4" s="4" t="s">
        <v>3</v>
      </c>
      <c r="C4" s="5"/>
      <c r="D4" s="78" t="s">
        <v>32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80"/>
      <c r="Q4" s="81" t="s">
        <v>17</v>
      </c>
      <c r="R4" s="82"/>
      <c r="S4" s="6"/>
      <c r="T4" s="7">
        <v>43008</v>
      </c>
    </row>
    <row r="5" spans="2:20" ht="19.5" customHeight="1">
      <c r="B5" s="4" t="s">
        <v>4</v>
      </c>
      <c r="C5" s="8"/>
      <c r="D5" s="83" t="s">
        <v>60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  <c r="Q5" s="86" t="s">
        <v>2</v>
      </c>
      <c r="R5" s="87"/>
      <c r="S5" s="9"/>
      <c r="T5" s="10" t="s">
        <v>30</v>
      </c>
    </row>
    <row r="6" spans="2:20" ht="19.5" customHeight="1" thickBot="1">
      <c r="B6" s="11" t="s">
        <v>5</v>
      </c>
      <c r="C6" s="12"/>
      <c r="D6" s="88" t="s">
        <v>31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90"/>
      <c r="Q6" s="13"/>
      <c r="R6" s="14"/>
      <c r="S6" s="15"/>
      <c r="T6" s="16" t="s">
        <v>21</v>
      </c>
    </row>
    <row r="7" spans="2:20" ht="24.75" customHeight="1">
      <c r="B7" s="17"/>
      <c r="C7" s="18" t="s">
        <v>6</v>
      </c>
      <c r="D7" s="18" t="s">
        <v>7</v>
      </c>
      <c r="E7" s="91" t="s">
        <v>8</v>
      </c>
      <c r="F7" s="92"/>
      <c r="G7" s="92"/>
      <c r="H7" s="92"/>
      <c r="I7" s="92"/>
      <c r="J7" s="92"/>
      <c r="K7" s="92"/>
      <c r="L7" s="92"/>
      <c r="M7" s="93"/>
      <c r="N7" s="70" t="s">
        <v>18</v>
      </c>
      <c r="O7" s="71"/>
      <c r="P7" s="70" t="s">
        <v>19</v>
      </c>
      <c r="Q7" s="71"/>
      <c r="R7" s="70" t="s">
        <v>20</v>
      </c>
      <c r="S7" s="71"/>
      <c r="T7" s="19" t="s">
        <v>9</v>
      </c>
    </row>
    <row r="8" spans="2:20" ht="9.75" customHeight="1" thickBot="1">
      <c r="B8" s="20"/>
      <c r="C8" s="21"/>
      <c r="D8" s="22"/>
      <c r="E8" s="23">
        <v>1</v>
      </c>
      <c r="F8" s="23"/>
      <c r="G8" s="23"/>
      <c r="H8" s="23">
        <v>2</v>
      </c>
      <c r="I8" s="23"/>
      <c r="J8" s="23"/>
      <c r="K8" s="23">
        <v>3</v>
      </c>
      <c r="L8" s="24"/>
      <c r="M8" s="25"/>
      <c r="N8" s="26"/>
      <c r="O8" s="27"/>
      <c r="P8" s="26"/>
      <c r="Q8" s="27"/>
      <c r="R8" s="26"/>
      <c r="S8" s="27"/>
      <c r="T8" s="28"/>
    </row>
    <row r="9" spans="2:20" ht="30" customHeight="1" thickTop="1">
      <c r="B9" s="29" t="s">
        <v>23</v>
      </c>
      <c r="C9" s="30" t="s">
        <v>34</v>
      </c>
      <c r="D9" s="31" t="s">
        <v>48</v>
      </c>
      <c r="E9" s="32">
        <v>21</v>
      </c>
      <c r="F9" s="33" t="s">
        <v>22</v>
      </c>
      <c r="G9" s="34">
        <v>8</v>
      </c>
      <c r="H9" s="32">
        <v>21</v>
      </c>
      <c r="I9" s="33" t="s">
        <v>22</v>
      </c>
      <c r="J9" s="34">
        <v>6</v>
      </c>
      <c r="K9" s="32"/>
      <c r="L9" s="33" t="s">
        <v>22</v>
      </c>
      <c r="M9" s="34"/>
      <c r="N9" s="35">
        <f aca="true" t="shared" si="0" ref="N9:N15">E9+H9+K9</f>
        <v>42</v>
      </c>
      <c r="O9" s="36">
        <f aca="true" t="shared" si="1" ref="O9:O15">G9+J9+M9</f>
        <v>14</v>
      </c>
      <c r="P9" s="37">
        <f aca="true" t="shared" si="2" ref="P9:P14">IF(E9&gt;G9,1,0)+IF(H9&gt;J9,1,0)+IF(K9&gt;M9,1,0)</f>
        <v>2</v>
      </c>
      <c r="Q9" s="32">
        <f aca="true" t="shared" si="3" ref="Q9:Q14">IF(E9&lt;G9,1,0)+IF(H9&lt;J9,1,0)+IF(K9&lt;M9,1,0)</f>
        <v>0</v>
      </c>
      <c r="R9" s="38">
        <f>IF(P9=2,1,0)</f>
        <v>1</v>
      </c>
      <c r="S9" s="34">
        <f>IF(Q9=2,1,0)</f>
        <v>0</v>
      </c>
      <c r="T9" s="39"/>
    </row>
    <row r="10" spans="2:20" ht="30" customHeight="1">
      <c r="B10" s="29" t="s">
        <v>24</v>
      </c>
      <c r="C10" s="30" t="s">
        <v>35</v>
      </c>
      <c r="D10" s="30" t="s">
        <v>49</v>
      </c>
      <c r="E10" s="32">
        <v>21</v>
      </c>
      <c r="F10" s="32" t="s">
        <v>22</v>
      </c>
      <c r="G10" s="34">
        <v>11</v>
      </c>
      <c r="H10" s="32">
        <v>21</v>
      </c>
      <c r="I10" s="32" t="s">
        <v>22</v>
      </c>
      <c r="J10" s="34">
        <v>13</v>
      </c>
      <c r="K10" s="32"/>
      <c r="L10" s="32" t="s">
        <v>22</v>
      </c>
      <c r="M10" s="34"/>
      <c r="N10" s="35">
        <f t="shared" si="0"/>
        <v>42</v>
      </c>
      <c r="O10" s="36">
        <f t="shared" si="1"/>
        <v>24</v>
      </c>
      <c r="P10" s="37">
        <f t="shared" si="2"/>
        <v>2</v>
      </c>
      <c r="Q10" s="32">
        <f t="shared" si="3"/>
        <v>0</v>
      </c>
      <c r="R10" s="40">
        <f aca="true" t="shared" si="4" ref="R10:S15">IF(P10=2,1,0)</f>
        <v>1</v>
      </c>
      <c r="S10" s="34">
        <f t="shared" si="4"/>
        <v>0</v>
      </c>
      <c r="T10" s="39"/>
    </row>
    <row r="11" spans="2:20" ht="30" customHeight="1">
      <c r="B11" s="29" t="s">
        <v>25</v>
      </c>
      <c r="C11" s="30" t="s">
        <v>36</v>
      </c>
      <c r="D11" s="30" t="s">
        <v>50</v>
      </c>
      <c r="E11" s="32">
        <v>21</v>
      </c>
      <c r="F11" s="32" t="s">
        <v>22</v>
      </c>
      <c r="G11" s="34">
        <v>18</v>
      </c>
      <c r="H11" s="32">
        <v>21</v>
      </c>
      <c r="I11" s="32" t="s">
        <v>22</v>
      </c>
      <c r="J11" s="34">
        <v>13</v>
      </c>
      <c r="K11" s="32"/>
      <c r="L11" s="32" t="s">
        <v>22</v>
      </c>
      <c r="M11" s="34"/>
      <c r="N11" s="35">
        <f t="shared" si="0"/>
        <v>42</v>
      </c>
      <c r="O11" s="36">
        <f t="shared" si="1"/>
        <v>31</v>
      </c>
      <c r="P11" s="37">
        <f t="shared" si="2"/>
        <v>2</v>
      </c>
      <c r="Q11" s="32">
        <f t="shared" si="3"/>
        <v>0</v>
      </c>
      <c r="R11" s="40">
        <f t="shared" si="4"/>
        <v>1</v>
      </c>
      <c r="S11" s="34">
        <f t="shared" si="4"/>
        <v>0</v>
      </c>
      <c r="T11" s="39"/>
    </row>
    <row r="12" spans="2:20" ht="30" customHeight="1">
      <c r="B12" s="29" t="s">
        <v>26</v>
      </c>
      <c r="C12" s="30" t="s">
        <v>37</v>
      </c>
      <c r="D12" s="30" t="s">
        <v>51</v>
      </c>
      <c r="E12" s="32">
        <v>21</v>
      </c>
      <c r="F12" s="32" t="s">
        <v>22</v>
      </c>
      <c r="G12" s="34">
        <v>11</v>
      </c>
      <c r="H12" s="32">
        <v>21</v>
      </c>
      <c r="I12" s="32" t="s">
        <v>22</v>
      </c>
      <c r="J12" s="34">
        <v>6</v>
      </c>
      <c r="K12" s="32"/>
      <c r="L12" s="32" t="s">
        <v>22</v>
      </c>
      <c r="M12" s="34"/>
      <c r="N12" s="35">
        <f t="shared" si="0"/>
        <v>42</v>
      </c>
      <c r="O12" s="36">
        <f t="shared" si="1"/>
        <v>17</v>
      </c>
      <c r="P12" s="37">
        <f t="shared" si="2"/>
        <v>2</v>
      </c>
      <c r="Q12" s="32">
        <f t="shared" si="3"/>
        <v>0</v>
      </c>
      <c r="R12" s="40">
        <f t="shared" si="4"/>
        <v>1</v>
      </c>
      <c r="S12" s="34">
        <f t="shared" si="4"/>
        <v>0</v>
      </c>
      <c r="T12" s="39"/>
    </row>
    <row r="13" spans="2:20" ht="30" customHeight="1">
      <c r="B13" s="29" t="s">
        <v>27</v>
      </c>
      <c r="C13" s="30" t="s">
        <v>68</v>
      </c>
      <c r="D13" s="30" t="s">
        <v>64</v>
      </c>
      <c r="E13" s="32">
        <v>21</v>
      </c>
      <c r="F13" s="32" t="s">
        <v>22</v>
      </c>
      <c r="G13" s="34">
        <v>9</v>
      </c>
      <c r="H13" s="32">
        <v>21</v>
      </c>
      <c r="I13" s="32" t="s">
        <v>22</v>
      </c>
      <c r="J13" s="34">
        <v>17</v>
      </c>
      <c r="K13" s="32"/>
      <c r="L13" s="32" t="s">
        <v>22</v>
      </c>
      <c r="M13" s="34"/>
      <c r="N13" s="35">
        <f t="shared" si="0"/>
        <v>42</v>
      </c>
      <c r="O13" s="36">
        <f t="shared" si="1"/>
        <v>26</v>
      </c>
      <c r="P13" s="37">
        <f t="shared" si="2"/>
        <v>2</v>
      </c>
      <c r="Q13" s="32">
        <f t="shared" si="3"/>
        <v>0</v>
      </c>
      <c r="R13" s="40">
        <f t="shared" si="4"/>
        <v>1</v>
      </c>
      <c r="S13" s="34">
        <f t="shared" si="4"/>
        <v>0</v>
      </c>
      <c r="T13" s="39"/>
    </row>
    <row r="14" spans="2:20" ht="30" customHeight="1">
      <c r="B14" s="29" t="s">
        <v>28</v>
      </c>
      <c r="C14" s="30" t="s">
        <v>77</v>
      </c>
      <c r="D14" s="30" t="s">
        <v>63</v>
      </c>
      <c r="E14" s="32">
        <v>21</v>
      </c>
      <c r="F14" s="32" t="s">
        <v>22</v>
      </c>
      <c r="G14" s="34">
        <v>17</v>
      </c>
      <c r="H14" s="32">
        <v>21</v>
      </c>
      <c r="I14" s="32" t="s">
        <v>22</v>
      </c>
      <c r="J14" s="34">
        <v>11</v>
      </c>
      <c r="K14" s="32"/>
      <c r="L14" s="32" t="s">
        <v>22</v>
      </c>
      <c r="M14" s="34"/>
      <c r="N14" s="35">
        <f t="shared" si="0"/>
        <v>42</v>
      </c>
      <c r="O14" s="36">
        <f t="shared" si="1"/>
        <v>28</v>
      </c>
      <c r="P14" s="37">
        <f t="shared" si="2"/>
        <v>2</v>
      </c>
      <c r="Q14" s="32">
        <f t="shared" si="3"/>
        <v>0</v>
      </c>
      <c r="R14" s="40">
        <f t="shared" si="4"/>
        <v>1</v>
      </c>
      <c r="S14" s="34">
        <f t="shared" si="4"/>
        <v>0</v>
      </c>
      <c r="T14" s="39"/>
    </row>
    <row r="15" spans="2:20" ht="30" customHeight="1" thickBot="1">
      <c r="B15" s="41" t="s">
        <v>14</v>
      </c>
      <c r="C15" s="42" t="s">
        <v>78</v>
      </c>
      <c r="D15" s="95" t="s">
        <v>65</v>
      </c>
      <c r="E15" s="43">
        <v>21</v>
      </c>
      <c r="F15" s="44" t="s">
        <v>22</v>
      </c>
      <c r="G15" s="45">
        <v>2</v>
      </c>
      <c r="H15" s="43">
        <v>21</v>
      </c>
      <c r="I15" s="44" t="s">
        <v>22</v>
      </c>
      <c r="J15" s="45">
        <v>4</v>
      </c>
      <c r="K15" s="43"/>
      <c r="L15" s="44" t="s">
        <v>22</v>
      </c>
      <c r="M15" s="45"/>
      <c r="N15" s="35">
        <f t="shared" si="0"/>
        <v>42</v>
      </c>
      <c r="O15" s="36">
        <f t="shared" si="1"/>
        <v>6</v>
      </c>
      <c r="P15" s="37">
        <f>IF(E15&gt;G15,1,0)+IF(H15&gt;J15,1,0)+IF(K15&gt;M15,1,0)</f>
        <v>2</v>
      </c>
      <c r="Q15" s="32">
        <f>IF(E15&lt;G15,1,0)+IF(H15&lt;J15,1,0)+IF(K15&lt;M15,1,0)</f>
        <v>0</v>
      </c>
      <c r="R15" s="46">
        <f t="shared" si="4"/>
        <v>1</v>
      </c>
      <c r="S15" s="34">
        <f t="shared" si="4"/>
        <v>0</v>
      </c>
      <c r="T15" s="47"/>
    </row>
    <row r="16" spans="2:20" ht="34.5" customHeight="1" thickBot="1">
      <c r="B16" s="48" t="s">
        <v>10</v>
      </c>
      <c r="C16" s="72" t="str">
        <f>IF(R16&gt;S16,D4,IF(S16&gt;R16,D5,"remíza"))</f>
        <v>TJ Jiskra Nejdek</v>
      </c>
      <c r="D16" s="72"/>
      <c r="E16" s="72"/>
      <c r="F16" s="72"/>
      <c r="G16" s="72"/>
      <c r="H16" s="72"/>
      <c r="I16" s="72"/>
      <c r="J16" s="72"/>
      <c r="K16" s="72"/>
      <c r="L16" s="72"/>
      <c r="M16" s="73"/>
      <c r="N16" s="49">
        <f aca="true" t="shared" si="5" ref="N16:S16">SUM(N9:N15)</f>
        <v>294</v>
      </c>
      <c r="O16" s="50">
        <f t="shared" si="5"/>
        <v>146</v>
      </c>
      <c r="P16" s="49">
        <f t="shared" si="5"/>
        <v>14</v>
      </c>
      <c r="Q16" s="51">
        <f t="shared" si="5"/>
        <v>0</v>
      </c>
      <c r="R16" s="49">
        <f t="shared" si="5"/>
        <v>7</v>
      </c>
      <c r="S16" s="50">
        <f t="shared" si="5"/>
        <v>0</v>
      </c>
      <c r="T16" s="52"/>
    </row>
    <row r="17" spans="2:20" ht="15">
      <c r="B17" s="53"/>
      <c r="C17" s="54"/>
      <c r="D17" s="54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6" t="s">
        <v>11</v>
      </c>
    </row>
    <row r="18" spans="2:20" ht="12.75">
      <c r="B18" s="57" t="s">
        <v>12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</row>
    <row r="19" spans="2:20" ht="12.75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9.5" customHeight="1">
      <c r="B20" s="58" t="s">
        <v>13</v>
      </c>
      <c r="C20" s="54" t="s">
        <v>29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59"/>
      <c r="C21" s="54" t="s">
        <v>29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2:20" ht="12.75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</row>
    <row r="23" spans="2:21" ht="12.75">
      <c r="B23" s="60" t="s">
        <v>15</v>
      </c>
      <c r="C23" s="54"/>
      <c r="D23" s="61"/>
      <c r="E23" s="60" t="s">
        <v>16</v>
      </c>
      <c r="F23" s="60"/>
      <c r="G23" s="60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2"/>
    </row>
    <row r="24" spans="2:21" ht="12.75">
      <c r="B24" s="63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</row>
    <row r="25" spans="2:21" ht="12.75">
      <c r="B25" s="63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</row>
    <row r="26" spans="2:21" ht="12.75">
      <c r="B26" s="63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</row>
    <row r="27" spans="2:21" ht="12.75">
      <c r="B27" s="64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</row>
    <row r="28" spans="2:21" ht="12.75">
      <c r="B28" s="63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</row>
  </sheetData>
  <sheetProtection/>
  <mergeCells count="12">
    <mergeCell ref="N7:O7"/>
    <mergeCell ref="P7:Q7"/>
    <mergeCell ref="R7:S7"/>
    <mergeCell ref="C16:M16"/>
    <mergeCell ref="B2:T2"/>
    <mergeCell ref="D3:T3"/>
    <mergeCell ref="D4:P4"/>
    <mergeCell ref="Q4:R4"/>
    <mergeCell ref="D5:P5"/>
    <mergeCell ref="Q5:R5"/>
    <mergeCell ref="D6:P6"/>
    <mergeCell ref="E7:M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Tom</cp:lastModifiedBy>
  <cp:lastPrinted>2017-10-02T07:04:07Z</cp:lastPrinted>
  <dcterms:created xsi:type="dcterms:W3CDTF">1996-11-18T12:18:44Z</dcterms:created>
  <dcterms:modified xsi:type="dcterms:W3CDTF">2017-10-02T10:01:57Z</dcterms:modified>
  <cp:category/>
  <cp:version/>
  <cp:contentType/>
  <cp:contentStatus/>
</cp:coreProperties>
</file>